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X:\★R3年度業務\2.5 HP更新\210709更新依頼\"/>
    </mc:Choice>
  </mc:AlternateContent>
  <bookViews>
    <workbookView xWindow="0" yWindow="60" windowWidth="19200" windowHeight="7860" tabRatio="817"/>
  </bookViews>
  <sheets>
    <sheet name="別紙１３" sheetId="96" r:id="rId1"/>
  </sheets>
  <externalReferences>
    <externalReference r:id="rId2"/>
    <externalReference r:id="rId3"/>
    <externalReference r:id="rId4"/>
    <externalReference r:id="rId5"/>
  </externalReferences>
  <definedNames>
    <definedName name="_xlnm.Print_Area" localSheetId="0">別紙１３!$A$1:$AS$76</definedName>
    <definedName name="業種">'[1]業種 (2)'!$C$4:$C$119</definedName>
    <definedName name="産業分類">[2]産業分類!$C$4:$C$119</definedName>
    <definedName name="日本標準産業分類">[3]産業分類!$C$4:$C$119</definedName>
    <definedName name="表題" localSheetId="0">[4]産業分類!#REF!</definedName>
    <definedName name="表題">[4]産業分類!#REF!</definedName>
    <definedName name="別紙３記入上の注意">[4]産業分類!#REF!</definedName>
    <definedName name="補助率1">[3]産業分類!$B$123:$B$125</definedName>
    <definedName name="有無" localSheetId="0">[4]産業分類!#REF!</definedName>
    <definedName name="有無">[4]産業分類!#REF!</definedName>
    <definedName name="有無１">[4]産業分類!#REF!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71" i="96" l="1"/>
  <c r="AQ71" i="96"/>
  <c r="AP71" i="96"/>
  <c r="AO71" i="96"/>
  <c r="AN71" i="96"/>
  <c r="AM71" i="96"/>
  <c r="AL71" i="96"/>
  <c r="AK71" i="96"/>
  <c r="AJ71" i="96"/>
  <c r="AI71" i="96"/>
  <c r="AH71" i="96"/>
  <c r="AG71" i="96"/>
  <c r="AF70" i="96"/>
  <c r="AG70" i="96" s="1"/>
  <c r="AF69" i="96"/>
  <c r="AG69" i="96" s="1"/>
  <c r="AF68" i="96"/>
  <c r="AG68" i="96" s="1"/>
  <c r="AG67" i="96"/>
  <c r="AG66" i="96"/>
  <c r="AG64" i="96"/>
  <c r="AG63" i="96" s="1"/>
  <c r="AG62" i="96" s="1"/>
  <c r="AG27" i="96" l="1"/>
  <c r="AF71" i="96"/>
  <c r="AG72" i="96" l="1"/>
  <c r="AG73" i="96" l="1"/>
  <c r="AH15" i="96"/>
  <c r="AI15" i="96"/>
  <c r="AJ15" i="96"/>
  <c r="AK15" i="96"/>
  <c r="AL15" i="96"/>
  <c r="AM15" i="96"/>
  <c r="AN15" i="96"/>
  <c r="AO15" i="96"/>
  <c r="AP15" i="96"/>
  <c r="AQ15" i="96"/>
  <c r="AR15" i="96"/>
  <c r="AH16" i="96"/>
  <c r="AI16" i="96"/>
  <c r="AI20" i="96" s="1"/>
  <c r="AJ16" i="96"/>
  <c r="AK16" i="96"/>
  <c r="AK20" i="96" s="1"/>
  <c r="AL16" i="96"/>
  <c r="AL20" i="96" s="1"/>
  <c r="AM16" i="96"/>
  <c r="AN16" i="96"/>
  <c r="AN20" i="96" s="1"/>
  <c r="AO16" i="96"/>
  <c r="AO20" i="96" s="1"/>
  <c r="AP16" i="96"/>
  <c r="AP20" i="96" s="1"/>
  <c r="AQ16" i="96"/>
  <c r="AQ20" i="96" s="1"/>
  <c r="AR16" i="96"/>
  <c r="AR20" i="96" s="1"/>
  <c r="AH17" i="96"/>
  <c r="AH21" i="96" s="1"/>
  <c r="AI17" i="96"/>
  <c r="AI21" i="96" s="1"/>
  <c r="AJ17" i="96"/>
  <c r="AJ21" i="96" s="1"/>
  <c r="AK17" i="96"/>
  <c r="AK21" i="96" s="1"/>
  <c r="AL17" i="96"/>
  <c r="AL21" i="96" s="1"/>
  <c r="AM17" i="96"/>
  <c r="AM21" i="96" s="1"/>
  <c r="AN17" i="96"/>
  <c r="AN21" i="96" s="1"/>
  <c r="AO17" i="96"/>
  <c r="AO21" i="96" s="1"/>
  <c r="AP17" i="96"/>
  <c r="AP21" i="96" s="1"/>
  <c r="AQ17" i="96"/>
  <c r="AQ21" i="96" s="1"/>
  <c r="AR17" i="96"/>
  <c r="AR21" i="96" s="1"/>
  <c r="AH19" i="96"/>
  <c r="AI19" i="96"/>
  <c r="AJ19" i="96"/>
  <c r="AK19" i="96"/>
  <c r="AL19" i="96"/>
  <c r="AM19" i="96"/>
  <c r="AN19" i="96"/>
  <c r="AO19" i="96"/>
  <c r="AP19" i="96"/>
  <c r="AQ19" i="96"/>
  <c r="AR19" i="96"/>
  <c r="AH20" i="96"/>
  <c r="AJ20" i="96"/>
  <c r="AM20" i="96"/>
  <c r="AG19" i="96"/>
  <c r="AG17" i="96"/>
  <c r="AG21" i="96" s="1"/>
  <c r="AG16" i="96"/>
  <c r="AG20" i="96" s="1"/>
  <c r="AG15" i="96"/>
  <c r="AH9" i="96"/>
  <c r="AI9" i="96"/>
  <c r="AJ9" i="96"/>
  <c r="AK9" i="96"/>
  <c r="AL9" i="96"/>
  <c r="AM9" i="96"/>
  <c r="AN9" i="96"/>
  <c r="AO9" i="96"/>
  <c r="AP9" i="96"/>
  <c r="AQ9" i="96"/>
  <c r="AR9" i="96"/>
  <c r="AH10" i="96"/>
  <c r="AI10" i="96"/>
  <c r="AJ10" i="96"/>
  <c r="AK10" i="96"/>
  <c r="AL10" i="96"/>
  <c r="AM10" i="96"/>
  <c r="AN10" i="96"/>
  <c r="AO10" i="96"/>
  <c r="AP10" i="96"/>
  <c r="AQ10" i="96"/>
  <c r="AR10" i="96"/>
  <c r="AG10" i="96"/>
  <c r="AG9" i="96"/>
  <c r="AH7" i="96" l="1"/>
  <c r="AI7" i="96" l="1"/>
  <c r="AH64" i="96"/>
  <c r="AH63" i="96" s="1"/>
  <c r="AH62" i="96" s="1"/>
  <c r="AR14" i="96"/>
  <c r="AR11" i="96" s="1"/>
  <c r="AJ14" i="96"/>
  <c r="AJ11" i="96" s="1"/>
  <c r="AK14" i="96"/>
  <c r="AK11" i="96" s="1"/>
  <c r="AL14" i="96"/>
  <c r="AL11" i="96" s="1"/>
  <c r="AM14" i="96"/>
  <c r="AM11" i="96" s="1"/>
  <c r="AN14" i="96"/>
  <c r="AN11" i="96" s="1"/>
  <c r="AO14" i="96"/>
  <c r="AO11" i="96" s="1"/>
  <c r="AP14" i="96"/>
  <c r="AP11" i="96" s="1"/>
  <c r="AQ14" i="96"/>
  <c r="AQ11" i="96" s="1"/>
  <c r="AI14" i="96"/>
  <c r="AI11" i="96" s="1"/>
  <c r="AH14" i="96"/>
  <c r="AH11" i="96" s="1"/>
  <c r="AG14" i="96"/>
  <c r="AG11" i="96" s="1"/>
  <c r="AH27" i="96" l="1"/>
  <c r="AH39" i="96" s="1"/>
  <c r="AJ7" i="96"/>
  <c r="AI64" i="96"/>
  <c r="AI63" i="96" s="1"/>
  <c r="AI62" i="96" s="1"/>
  <c r="AG38" i="96"/>
  <c r="AG37" i="96"/>
  <c r="AG36" i="96"/>
  <c r="AG35" i="96"/>
  <c r="AG34" i="96"/>
  <c r="AG33" i="96"/>
  <c r="AF32" i="96"/>
  <c r="AG39" i="96" s="1"/>
  <c r="AG31" i="96"/>
  <c r="AF30" i="96"/>
  <c r="AF29" i="96"/>
  <c r="AF28" i="96"/>
  <c r="AG25" i="96"/>
  <c r="AF24" i="96"/>
  <c r="AF23" i="96"/>
  <c r="AF22" i="96"/>
  <c r="AF18" i="96"/>
  <c r="AF14" i="96"/>
  <c r="AF13" i="96"/>
  <c r="AF12" i="96"/>
  <c r="AF8" i="96"/>
  <c r="AH25" i="96" l="1"/>
  <c r="AH72" i="96"/>
  <c r="AH73" i="96" s="1"/>
  <c r="AI27" i="96"/>
  <c r="AI39" i="96" s="1"/>
  <c r="AK7" i="96"/>
  <c r="AJ64" i="96"/>
  <c r="AJ63" i="96" s="1"/>
  <c r="AJ62" i="96" s="1"/>
  <c r="AF21" i="96"/>
  <c r="AF20" i="96"/>
  <c r="AF19" i="96"/>
  <c r="AH40" i="96"/>
  <c r="AH41" i="96" s="1"/>
  <c r="AH65" i="96" s="1"/>
  <c r="AG40" i="96"/>
  <c r="AG41" i="96" s="1"/>
  <c r="AG32" i="96"/>
  <c r="AJ26" i="96" l="1"/>
  <c r="AJ39" i="96" s="1"/>
  <c r="AI72" i="96"/>
  <c r="AI25" i="96"/>
  <c r="AI40" i="96"/>
  <c r="AI41" i="96" s="1"/>
  <c r="AI65" i="96" s="1"/>
  <c r="AL7" i="96"/>
  <c r="AK64" i="96"/>
  <c r="AK63" i="96" s="1"/>
  <c r="AK62" i="96" s="1"/>
  <c r="AJ72" i="96" l="1"/>
  <c r="AJ73" i="96" s="1"/>
  <c r="AJ25" i="96"/>
  <c r="AJ40" i="96"/>
  <c r="AJ41" i="96" s="1"/>
  <c r="AJ65" i="96" s="1"/>
  <c r="AK26" i="96"/>
  <c r="AK39" i="96" s="1"/>
  <c r="AI73" i="96"/>
  <c r="AM7" i="96"/>
  <c r="AL64" i="96"/>
  <c r="AL63" i="96" s="1"/>
  <c r="AL62" i="96" s="1"/>
  <c r="AG65" i="96"/>
  <c r="AL26" i="96" l="1"/>
  <c r="AK72" i="96"/>
  <c r="AK25" i="96"/>
  <c r="AK40" i="96"/>
  <c r="AK41" i="96" s="1"/>
  <c r="AK65" i="96" s="1"/>
  <c r="AN7" i="96"/>
  <c r="AM64" i="96"/>
  <c r="AM63" i="96" s="1"/>
  <c r="AM62" i="96" s="1"/>
  <c r="AL39" i="96" l="1"/>
  <c r="AL40" i="96" s="1"/>
  <c r="AK73" i="96"/>
  <c r="AL72" i="96"/>
  <c r="AL73" i="96" s="1"/>
  <c r="AL25" i="96"/>
  <c r="AM27" i="96"/>
  <c r="AM39" i="96" s="1"/>
  <c r="AO7" i="96"/>
  <c r="AN64" i="96"/>
  <c r="AN63" i="96" s="1"/>
  <c r="AN62" i="96" s="1"/>
  <c r="AL41" i="96" l="1"/>
  <c r="AM72" i="96"/>
  <c r="AM73" i="96" s="1"/>
  <c r="AM25" i="96"/>
  <c r="AM40" i="96"/>
  <c r="AM41" i="96" s="1"/>
  <c r="AM65" i="96" s="1"/>
  <c r="AN27" i="96"/>
  <c r="AN39" i="96" s="1"/>
  <c r="AP7" i="96"/>
  <c r="AO64" i="96"/>
  <c r="AO63" i="96" s="1"/>
  <c r="AO62" i="96" s="1"/>
  <c r="AL65" i="96" l="1"/>
  <c r="AO26" i="96"/>
  <c r="AN72" i="96"/>
  <c r="AN73" i="96" s="1"/>
  <c r="AN25" i="96"/>
  <c r="AN40" i="96"/>
  <c r="AN41" i="96" s="1"/>
  <c r="AN65" i="96" s="1"/>
  <c r="AQ7" i="96"/>
  <c r="AP64" i="96"/>
  <c r="AP63" i="96" s="1"/>
  <c r="AP62" i="96" s="1"/>
  <c r="AO39" i="96" l="1"/>
  <c r="AO40" i="96" s="1"/>
  <c r="AO41" i="96" s="1"/>
  <c r="AO65" i="96" s="1"/>
  <c r="AP26" i="96"/>
  <c r="AP39" i="96" s="1"/>
  <c r="AO72" i="96"/>
  <c r="AO73" i="96" s="1"/>
  <c r="AO25" i="96"/>
  <c r="AR7" i="96"/>
  <c r="AR64" i="96" s="1"/>
  <c r="AR63" i="96" s="1"/>
  <c r="AR62" i="96" s="1"/>
  <c r="AQ64" i="96"/>
  <c r="AQ63" i="96" s="1"/>
  <c r="AQ62" i="96" s="1"/>
  <c r="AP72" i="96" l="1"/>
  <c r="AP73" i="96" s="1"/>
  <c r="AP25" i="96"/>
  <c r="AP40" i="96"/>
  <c r="AP41" i="96" s="1"/>
  <c r="AP65" i="96" s="1"/>
  <c r="AQ26" i="96"/>
  <c r="AQ39" i="96" s="1"/>
  <c r="AF27" i="96"/>
  <c r="AR26" i="96"/>
  <c r="AR39" i="96" s="1"/>
  <c r="AF39" i="96" l="1"/>
  <c r="AQ72" i="96"/>
  <c r="AQ73" i="96" s="1"/>
  <c r="AQ25" i="96"/>
  <c r="AQ40" i="96"/>
  <c r="AQ41" i="96" s="1"/>
  <c r="AQ65" i="96" s="1"/>
  <c r="AR72" i="96"/>
  <c r="AR25" i="96"/>
  <c r="AR40" i="96"/>
  <c r="AF26" i="96"/>
  <c r="AR41" i="96" l="1"/>
  <c r="AR65" i="96" s="1"/>
  <c r="AF40" i="96"/>
  <c r="AF25" i="96"/>
  <c r="AR73" i="96"/>
  <c r="AF73" i="96" s="1"/>
  <c r="AR50" i="96" s="1"/>
  <c r="AF72" i="96"/>
  <c r="AF41" i="96" l="1"/>
  <c r="AR46" i="96" l="1"/>
  <c r="AF65" i="96"/>
  <c r="AR48" i="96" s="1"/>
</calcChain>
</file>

<file path=xl/sharedStrings.xml><?xml version="1.0" encoding="utf-8"?>
<sst xmlns="http://schemas.openxmlformats.org/spreadsheetml/2006/main" count="177" uniqueCount="136">
  <si>
    <t>数量</t>
    <rPh sb="0" eb="2">
      <t>スウリョウ</t>
    </rPh>
    <phoneticPr fontId="3"/>
  </si>
  <si>
    <t>kW</t>
    <phoneticPr fontId="3"/>
  </si>
  <si>
    <t>①</t>
    <phoneticPr fontId="3"/>
  </si>
  <si>
    <t>②</t>
    <phoneticPr fontId="3"/>
  </si>
  <si>
    <t>運転時間</t>
    <rPh sb="0" eb="2">
      <t>ウンテン</t>
    </rPh>
    <rPh sb="2" eb="4">
      <t>ジカン</t>
    </rPh>
    <phoneticPr fontId="3"/>
  </si>
  <si>
    <t>⑤</t>
    <phoneticPr fontId="3"/>
  </si>
  <si>
    <t>電力</t>
    <rPh sb="0" eb="2">
      <t>デンリョク</t>
    </rPh>
    <phoneticPr fontId="3"/>
  </si>
  <si>
    <t>⑥</t>
    <phoneticPr fontId="3"/>
  </si>
  <si>
    <t>⑦</t>
    <phoneticPr fontId="3"/>
  </si>
  <si>
    <t>⑧</t>
    <phoneticPr fontId="3"/>
  </si>
  <si>
    <t>夜間（22:00～翌日8:00）</t>
    <rPh sb="0" eb="2">
      <t>ヤカン</t>
    </rPh>
    <phoneticPr fontId="3"/>
  </si>
  <si>
    <t>⑨</t>
    <phoneticPr fontId="3"/>
  </si>
  <si>
    <t>⑪</t>
    <phoneticPr fontId="3"/>
  </si>
  <si>
    <t>⑬</t>
    <phoneticPr fontId="3"/>
  </si>
  <si>
    <t>⑭</t>
    <phoneticPr fontId="3"/>
  </si>
  <si>
    <t>⑮</t>
    <phoneticPr fontId="3"/>
  </si>
  <si>
    <t>温水利用量</t>
    <rPh sb="0" eb="2">
      <t>オンスイ</t>
    </rPh>
    <rPh sb="2" eb="4">
      <t>リヨウ</t>
    </rPh>
    <rPh sb="4" eb="5">
      <t>リョウ</t>
    </rPh>
    <phoneticPr fontId="3"/>
  </si>
  <si>
    <t>⑯</t>
    <phoneticPr fontId="3"/>
  </si>
  <si>
    <t>⑰</t>
    <phoneticPr fontId="3"/>
  </si>
  <si>
    <t>⑱</t>
    <phoneticPr fontId="3"/>
  </si>
  <si>
    <t>⑲</t>
    <phoneticPr fontId="3"/>
  </si>
  <si>
    <t>GJ/GJ</t>
    <phoneticPr fontId="3"/>
  </si>
  <si>
    <t>㉑</t>
    <phoneticPr fontId="3"/>
  </si>
  <si>
    <t>㉒</t>
    <phoneticPr fontId="3"/>
  </si>
  <si>
    <t>温水</t>
    <rPh sb="0" eb="2">
      <t>オンスイ</t>
    </rPh>
    <phoneticPr fontId="3"/>
  </si>
  <si>
    <t>㉓</t>
    <phoneticPr fontId="3"/>
  </si>
  <si>
    <t>㉔</t>
    <phoneticPr fontId="3"/>
  </si>
  <si>
    <t>㉖</t>
    <phoneticPr fontId="3"/>
  </si>
  <si>
    <t>設備名称</t>
    <rPh sb="0" eb="2">
      <t>セツビ</t>
    </rPh>
    <rPh sb="2" eb="4">
      <t>メイショウ</t>
    </rPh>
    <phoneticPr fontId="3"/>
  </si>
  <si>
    <t>項目</t>
    <rPh sb="0" eb="2">
      <t>コウモク</t>
    </rPh>
    <phoneticPr fontId="3"/>
  </si>
  <si>
    <t>製造メーカー</t>
    <rPh sb="0" eb="2">
      <t>セイゾウ</t>
    </rPh>
    <phoneticPr fontId="3"/>
  </si>
  <si>
    <t>型式</t>
    <rPh sb="0" eb="2">
      <t>カタシキ</t>
    </rPh>
    <phoneticPr fontId="3"/>
  </si>
  <si>
    <t>入力エネルギー</t>
    <rPh sb="0" eb="2">
      <t>ニュウリョク</t>
    </rPh>
    <phoneticPr fontId="3"/>
  </si>
  <si>
    <t>出力形態</t>
    <rPh sb="0" eb="2">
      <t>シュツリョク</t>
    </rPh>
    <rPh sb="2" eb="4">
      <t>ケイタイ</t>
    </rPh>
    <phoneticPr fontId="3"/>
  </si>
  <si>
    <t>（１／２）　</t>
    <phoneticPr fontId="3"/>
  </si>
  <si>
    <t>※灰色網掛けの欄は自動計算</t>
    <rPh sb="1" eb="3">
      <t>ハイイロ</t>
    </rPh>
    <rPh sb="3" eb="5">
      <t>アミカ</t>
    </rPh>
    <rPh sb="7" eb="8">
      <t>ラン</t>
    </rPh>
    <rPh sb="9" eb="11">
      <t>ジドウ</t>
    </rPh>
    <rPh sb="11" eb="13">
      <t>ケイサン</t>
    </rPh>
    <phoneticPr fontId="3"/>
  </si>
  <si>
    <t>年間値</t>
    <rPh sb="0" eb="2">
      <t>ネンカン</t>
    </rPh>
    <rPh sb="2" eb="3">
      <t>チ</t>
    </rPh>
    <phoneticPr fontId="3"/>
  </si>
  <si>
    <t>h</t>
    <phoneticPr fontId="3"/>
  </si>
  <si>
    <t>③</t>
    <phoneticPr fontId="3"/>
  </si>
  <si>
    <t>④</t>
    <phoneticPr fontId="3"/>
  </si>
  <si>
    <t>kWh</t>
    <phoneticPr fontId="3"/>
  </si>
  <si>
    <t>補機消費電力量</t>
    <rPh sb="0" eb="2">
      <t>ホキ</t>
    </rPh>
    <rPh sb="2" eb="4">
      <t>ショウヒ</t>
    </rPh>
    <rPh sb="4" eb="6">
      <t>デンリョク</t>
    </rPh>
    <rPh sb="6" eb="7">
      <t>リョウ</t>
    </rPh>
    <phoneticPr fontId="3"/>
  </si>
  <si>
    <t>%</t>
    <phoneticPr fontId="3"/>
  </si>
  <si>
    <t>⑩</t>
    <phoneticPr fontId="3"/>
  </si>
  <si>
    <t>GJ</t>
    <phoneticPr fontId="3"/>
  </si>
  <si>
    <t>燃料消費量（ＨＨＶ）　⑪ｘ0.0258kL/GJ</t>
    <rPh sb="0" eb="2">
      <t>ネンリョウ</t>
    </rPh>
    <rPh sb="2" eb="5">
      <t>ショウヒリョウ</t>
    </rPh>
    <phoneticPr fontId="3"/>
  </si>
  <si>
    <t>⑫</t>
    <phoneticPr fontId="3"/>
  </si>
  <si>
    <t>蒸気利用量（産業用）</t>
    <rPh sb="0" eb="2">
      <t>ジョウキ</t>
    </rPh>
    <rPh sb="2" eb="4">
      <t>リヨウ</t>
    </rPh>
    <rPh sb="4" eb="5">
      <t>リョウ</t>
    </rPh>
    <rPh sb="6" eb="9">
      <t>サンギョウヨウ</t>
    </rPh>
    <phoneticPr fontId="3"/>
  </si>
  <si>
    <t>蒸気利用量（産業用以外）</t>
    <rPh sb="0" eb="2">
      <t>ジョウキ</t>
    </rPh>
    <rPh sb="2" eb="4">
      <t>リヨウ</t>
    </rPh>
    <rPh sb="4" eb="5">
      <t>リョウ</t>
    </rPh>
    <rPh sb="6" eb="9">
      <t>サンギョウヨウ</t>
    </rPh>
    <rPh sb="9" eb="11">
      <t>イガイ</t>
    </rPh>
    <phoneticPr fontId="3"/>
  </si>
  <si>
    <t>発電電力量</t>
    <rPh sb="0" eb="2">
      <t>ハツデン</t>
    </rPh>
    <rPh sb="2" eb="4">
      <t>デンリョク</t>
    </rPh>
    <rPh sb="4" eb="5">
      <t>リョウ</t>
    </rPh>
    <phoneticPr fontId="3"/>
  </si>
  <si>
    <t xml:space="preserve">合計（補機消費電力量を控除したもの） </t>
    <rPh sb="0" eb="2">
      <t>ゴウケイ</t>
    </rPh>
    <rPh sb="3" eb="5">
      <t>ホキ</t>
    </rPh>
    <rPh sb="5" eb="7">
      <t>ショウヒ</t>
    </rPh>
    <rPh sb="7" eb="9">
      <t>デンリョク</t>
    </rPh>
    <rPh sb="9" eb="10">
      <t>リョウ</t>
    </rPh>
    <rPh sb="11" eb="13">
      <t>コウジョ</t>
    </rPh>
    <phoneticPr fontId="3"/>
  </si>
  <si>
    <t>昼間（電気需要平準化時間帯以外）</t>
    <phoneticPr fontId="3"/>
  </si>
  <si>
    <t>電気需要平準化時間帯</t>
    <phoneticPr fontId="3"/>
  </si>
  <si>
    <t>⑳</t>
    <phoneticPr fontId="3"/>
  </si>
  <si>
    <t>季節・昼夜を区別しない場合</t>
    <rPh sb="0" eb="2">
      <t>キセツ</t>
    </rPh>
    <rPh sb="3" eb="5">
      <t>チュウヤ</t>
    </rPh>
    <rPh sb="6" eb="8">
      <t>クベツ</t>
    </rPh>
    <rPh sb="11" eb="13">
      <t>バアイ</t>
    </rPh>
    <phoneticPr fontId="3"/>
  </si>
  <si>
    <t>逆潮流電力</t>
    <phoneticPr fontId="3"/>
  </si>
  <si>
    <t>一次エネルギー
換算係数</t>
    <rPh sb="0" eb="2">
      <t>イチジ</t>
    </rPh>
    <rPh sb="8" eb="10">
      <t>カンサン</t>
    </rPh>
    <rPh sb="10" eb="12">
      <t>ケイスウ</t>
    </rPh>
    <phoneticPr fontId="3"/>
  </si>
  <si>
    <t>GJ/kWh</t>
  </si>
  <si>
    <t>㉕</t>
    <phoneticPr fontId="3"/>
  </si>
  <si>
    <t>㉗</t>
    <phoneticPr fontId="3"/>
  </si>
  <si>
    <t>蒸気(産業用)</t>
    <rPh sb="0" eb="2">
      <t>ジョウキ</t>
    </rPh>
    <rPh sb="3" eb="6">
      <t>サンギョウヨウ</t>
    </rPh>
    <phoneticPr fontId="3"/>
  </si>
  <si>
    <t>㉘</t>
    <phoneticPr fontId="3"/>
  </si>
  <si>
    <t>蒸気(産業用以外)</t>
    <rPh sb="0" eb="2">
      <t>ジョウキ</t>
    </rPh>
    <rPh sb="3" eb="6">
      <t>サンギョウヨウ</t>
    </rPh>
    <rPh sb="6" eb="8">
      <t>イガイ</t>
    </rPh>
    <phoneticPr fontId="3"/>
  </si>
  <si>
    <t>㉙</t>
    <phoneticPr fontId="3"/>
  </si>
  <si>
    <t>㉚</t>
    <phoneticPr fontId="3"/>
  </si>
  <si>
    <t>㉛</t>
    <phoneticPr fontId="3"/>
  </si>
  <si>
    <t>kL</t>
    <phoneticPr fontId="3"/>
  </si>
  <si>
    <t>㉜</t>
    <phoneticPr fontId="3"/>
  </si>
  <si>
    <t>㉝</t>
    <phoneticPr fontId="3"/>
  </si>
  <si>
    <t>㉞</t>
    <phoneticPr fontId="3"/>
  </si>
  <si>
    <t>No..</t>
    <phoneticPr fontId="3"/>
  </si>
  <si>
    <t>実績値</t>
    <rPh sb="0" eb="3">
      <t>ジッセキチ</t>
    </rPh>
    <phoneticPr fontId="3"/>
  </si>
  <si>
    <t>（２／２）　</t>
    <phoneticPr fontId="3"/>
  </si>
  <si>
    <t>燃料のCO2排出原単位　(HHV)</t>
    <rPh sb="0" eb="2">
      <t>ネンリョウ</t>
    </rPh>
    <rPh sb="6" eb="8">
      <t>ハイシュツ</t>
    </rPh>
    <rPh sb="8" eb="11">
      <t>ゲンタンイ</t>
    </rPh>
    <phoneticPr fontId="3"/>
  </si>
  <si>
    <t>t-CO2/GJ</t>
    <phoneticPr fontId="3"/>
  </si>
  <si>
    <t>電力のCO2排出原単位</t>
    <rPh sb="0" eb="2">
      <t>デンリョク</t>
    </rPh>
    <rPh sb="6" eb="8">
      <t>ハイシュツ</t>
    </rPh>
    <rPh sb="8" eb="11">
      <t>ゲンタンイ</t>
    </rPh>
    <phoneticPr fontId="3"/>
  </si>
  <si>
    <t>t-CO2/kWh</t>
    <phoneticPr fontId="3"/>
  </si>
  <si>
    <t>熱回収量の
燃料への
換算係数</t>
    <rPh sb="0" eb="1">
      <t>ネツ</t>
    </rPh>
    <rPh sb="1" eb="3">
      <t>カイシュウ</t>
    </rPh>
    <rPh sb="3" eb="4">
      <t>リョウ</t>
    </rPh>
    <rPh sb="6" eb="8">
      <t>ネンリョウ</t>
    </rPh>
    <rPh sb="11" eb="13">
      <t>カンサン</t>
    </rPh>
    <rPh sb="13" eb="15">
      <t>ケイスウ</t>
    </rPh>
    <phoneticPr fontId="3"/>
  </si>
  <si>
    <t>t-CO2</t>
    <phoneticPr fontId="3"/>
  </si>
  <si>
    <t>※発電によるCO2排出係数は、2016年5月公表の地球温暖化対策計画にて0.66kg-CO2/kWh（2030年度）と定められたことに基づき設定。</t>
    <rPh sb="1" eb="3">
      <t>ハツデン</t>
    </rPh>
    <rPh sb="9" eb="11">
      <t>ハイシュツ</t>
    </rPh>
    <rPh sb="11" eb="13">
      <t>ケイスウ</t>
    </rPh>
    <rPh sb="19" eb="20">
      <t>ネン</t>
    </rPh>
    <rPh sb="21" eb="22">
      <t>ガツ</t>
    </rPh>
    <rPh sb="22" eb="24">
      <t>コウヒョウ</t>
    </rPh>
    <rPh sb="25" eb="27">
      <t>チキュウ</t>
    </rPh>
    <rPh sb="27" eb="30">
      <t>オンダンカ</t>
    </rPh>
    <rPh sb="30" eb="32">
      <t>タイサク</t>
    </rPh>
    <rPh sb="32" eb="34">
      <t>ケイカク</t>
    </rPh>
    <rPh sb="55" eb="57">
      <t>ネンド</t>
    </rPh>
    <rPh sb="59" eb="60">
      <t>サダ</t>
    </rPh>
    <rPh sb="67" eb="68">
      <t>モト</t>
    </rPh>
    <rPh sb="70" eb="72">
      <t>セッテイ</t>
    </rPh>
    <phoneticPr fontId="3"/>
  </si>
  <si>
    <t>※燃料の排出係数は、天然ガスベース都市ガス50.9kg-CO2/GJ（2.29kg-CO2/Nm3 45MJ/Nm3）、LPガス59.0kg-CO2/GJ</t>
    <rPh sb="1" eb="3">
      <t>ネンリョウ</t>
    </rPh>
    <rPh sb="4" eb="6">
      <t>ハイシュツ</t>
    </rPh>
    <rPh sb="6" eb="8">
      <t>ケイスウ</t>
    </rPh>
    <rPh sb="10" eb="12">
      <t>テンネン</t>
    </rPh>
    <rPh sb="17" eb="19">
      <t>トシ</t>
    </rPh>
    <phoneticPr fontId="3"/>
  </si>
  <si>
    <t>主たる補助事業者名</t>
    <rPh sb="0" eb="1">
      <t>シュ</t>
    </rPh>
    <rPh sb="3" eb="5">
      <t>ホジョ</t>
    </rPh>
    <rPh sb="5" eb="8">
      <t>ジギョウシャ</t>
    </rPh>
    <rPh sb="8" eb="9">
      <t>メイ</t>
    </rPh>
    <phoneticPr fontId="3"/>
  </si>
  <si>
    <t>実施場所</t>
    <rPh sb="0" eb="2">
      <t>ジッシ</t>
    </rPh>
    <rPh sb="2" eb="4">
      <t>バショ</t>
    </rPh>
    <phoneticPr fontId="3"/>
  </si>
  <si>
    <t>年間省エネルギー量（実績値）計算シート</t>
    <rPh sb="0" eb="2">
      <t>ネンカン</t>
    </rPh>
    <rPh sb="2" eb="3">
      <t>ショウ</t>
    </rPh>
    <rPh sb="8" eb="9">
      <t>リョウ</t>
    </rPh>
    <rPh sb="10" eb="12">
      <t>ジッセキ</t>
    </rPh>
    <rPh sb="12" eb="13">
      <t>チ</t>
    </rPh>
    <rPh sb="14" eb="16">
      <t>ケイサン</t>
    </rPh>
    <phoneticPr fontId="3"/>
  </si>
  <si>
    <t>発電実績</t>
    <rPh sb="0" eb="2">
      <t>ハツデン</t>
    </rPh>
    <rPh sb="2" eb="4">
      <t>ジッセキ</t>
    </rPh>
    <phoneticPr fontId="3"/>
  </si>
  <si>
    <t>実績値</t>
    <rPh sb="0" eb="2">
      <t>ジッセキ</t>
    </rPh>
    <rPh sb="2" eb="3">
      <t>チ</t>
    </rPh>
    <phoneticPr fontId="3"/>
  </si>
  <si>
    <t>熱回収実績</t>
    <rPh sb="0" eb="1">
      <t>ネツ</t>
    </rPh>
    <rPh sb="1" eb="3">
      <t>カイシュウ</t>
    </rPh>
    <rPh sb="3" eb="5">
      <t>ジッセキ</t>
    </rPh>
    <phoneticPr fontId="3"/>
  </si>
  <si>
    <t>※灰色網掛けの欄は自動計算</t>
    <rPh sb="1" eb="3">
      <t>ハイイロ</t>
    </rPh>
    <rPh sb="3" eb="5">
      <t>アミカ</t>
    </rPh>
    <rPh sb="7" eb="8">
      <t>ラン</t>
    </rPh>
    <rPh sb="9" eb="11">
      <t>ジドウ</t>
    </rPh>
    <rPh sb="11" eb="13">
      <t>ケイサン</t>
    </rPh>
    <phoneticPr fontId="1"/>
  </si>
  <si>
    <t>kL</t>
  </si>
  <si>
    <t>従来方式一次エネルギー消費量　㉜ x 0.0258 kL/GJ</t>
    <rPh sb="0" eb="2">
      <t>ジュウライ</t>
    </rPh>
    <rPh sb="2" eb="4">
      <t>ホウシキ</t>
    </rPh>
    <rPh sb="4" eb="6">
      <t>イチジ</t>
    </rPh>
    <rPh sb="11" eb="14">
      <t>ショウヒリョウ</t>
    </rPh>
    <phoneticPr fontId="3"/>
  </si>
  <si>
    <t>構内
供給
電力</t>
    <rPh sb="0" eb="2">
      <t>コウナイ</t>
    </rPh>
    <rPh sb="3" eb="5">
      <t>キョウキュウ</t>
    </rPh>
    <rPh sb="6" eb="8">
      <t>デンリョク</t>
    </rPh>
    <phoneticPr fontId="3"/>
  </si>
  <si>
    <t>発電電力量　（補機消費電力を控除しない）</t>
    <rPh sb="0" eb="2">
      <t>ハツデン</t>
    </rPh>
    <rPh sb="2" eb="4">
      <t>デンリョク</t>
    </rPh>
    <rPh sb="4" eb="5">
      <t>リョウ</t>
    </rPh>
    <rPh sb="7" eb="9">
      <t>ホキ</t>
    </rPh>
    <rPh sb="9" eb="11">
      <t>ショウヒ</t>
    </rPh>
    <rPh sb="11" eb="13">
      <t>デンリョク</t>
    </rPh>
    <phoneticPr fontId="3"/>
  </si>
  <si>
    <t>蒸気出力量（放熱器放熱分を控除しない）　⑪ｘ（⑨/100）</t>
    <rPh sb="0" eb="2">
      <t>ジョウキ</t>
    </rPh>
    <rPh sb="2" eb="4">
      <t>シュツリョク</t>
    </rPh>
    <rPh sb="4" eb="5">
      <t>リョウ</t>
    </rPh>
    <rPh sb="6" eb="8">
      <t>ホウネツ</t>
    </rPh>
    <rPh sb="8" eb="9">
      <t>キ</t>
    </rPh>
    <rPh sb="9" eb="11">
      <t>ホウネツ</t>
    </rPh>
    <rPh sb="11" eb="12">
      <t>ブン</t>
    </rPh>
    <phoneticPr fontId="3"/>
  </si>
  <si>
    <t>温水出力量（放熱器放熱分を控除しない）　⑪ｘ（⑩/100）</t>
    <rPh sb="0" eb="2">
      <t>オンスイ</t>
    </rPh>
    <rPh sb="2" eb="4">
      <t>シュツリョク</t>
    </rPh>
    <rPh sb="4" eb="5">
      <t>リョウ</t>
    </rPh>
    <rPh sb="6" eb="8">
      <t>ホウネツ</t>
    </rPh>
    <rPh sb="8" eb="9">
      <t>キ</t>
    </rPh>
    <rPh sb="9" eb="11">
      <t>ホウネツ</t>
    </rPh>
    <rPh sb="11" eb="12">
      <t>ブン</t>
    </rPh>
    <phoneticPr fontId="3"/>
  </si>
  <si>
    <t>効率</t>
    <rPh sb="0" eb="2">
      <t>コウリツ</t>
    </rPh>
    <phoneticPr fontId="1"/>
  </si>
  <si>
    <t>見込値
(裕度考慮)</t>
    <rPh sb="0" eb="2">
      <t>ミコミ</t>
    </rPh>
    <rPh sb="2" eb="3">
      <t>チ</t>
    </rPh>
    <rPh sb="5" eb="7">
      <t>ユウド</t>
    </rPh>
    <rPh sb="6" eb="7">
      <t>ド</t>
    </rPh>
    <rPh sb="7" eb="9">
      <t>コウリョ</t>
    </rPh>
    <phoneticPr fontId="3"/>
  </si>
  <si>
    <t>kW（HHV）</t>
    <phoneticPr fontId="1"/>
  </si>
  <si>
    <t xml:space="preserve">消費量 </t>
    <rPh sb="0" eb="3">
      <t>ショウヒリョウ</t>
    </rPh>
    <phoneticPr fontId="3"/>
  </si>
  <si>
    <t>出力</t>
    <rPh sb="0" eb="2">
      <t>シュツリョク</t>
    </rPh>
    <phoneticPr fontId="1"/>
  </si>
  <si>
    <t>%（HHV）</t>
    <phoneticPr fontId="1"/>
  </si>
  <si>
    <t>補助金の額の
確定番号</t>
    <rPh sb="0" eb="3">
      <t>ホジョキン</t>
    </rPh>
    <rPh sb="4" eb="5">
      <t>ガク</t>
    </rPh>
    <rPh sb="7" eb="9">
      <t>カクテイ</t>
    </rPh>
    <rPh sb="9" eb="11">
      <t>バンゴウ</t>
    </rPh>
    <phoneticPr fontId="3"/>
  </si>
  <si>
    <t>その他の補助事業者名</t>
    <rPh sb="2" eb="3">
      <t>タ</t>
    </rPh>
    <rPh sb="4" eb="6">
      <t>ホジョ</t>
    </rPh>
    <rPh sb="6" eb="9">
      <t>ジギョウシャ</t>
    </rPh>
    <rPh sb="9" eb="10">
      <t>メイ</t>
    </rPh>
    <phoneticPr fontId="3"/>
  </si>
  <si>
    <t>燃料消費量（ＨＨＶ）　実績値</t>
    <rPh sb="0" eb="2">
      <t>ネンリョウ</t>
    </rPh>
    <rPh sb="2" eb="5">
      <t>ショウヒリョウ</t>
    </rPh>
    <rPh sb="11" eb="14">
      <t>ジッセキチ</t>
    </rPh>
    <phoneticPr fontId="3"/>
  </si>
  <si>
    <t>平均発電出力　（補機消費電力を控除しない）　⑤/①</t>
    <rPh sb="0" eb="2">
      <t>ヘイキン</t>
    </rPh>
    <rPh sb="2" eb="4">
      <t>ハツデン</t>
    </rPh>
    <rPh sb="4" eb="6">
      <t>シュツリョク</t>
    </rPh>
    <rPh sb="8" eb="10">
      <t>ホキ</t>
    </rPh>
    <rPh sb="10" eb="12">
      <t>ショウヒ</t>
    </rPh>
    <rPh sb="12" eb="14">
      <t>デンリョク</t>
    </rPh>
    <rPh sb="15" eb="17">
      <t>コウジョ</t>
    </rPh>
    <phoneticPr fontId="3"/>
  </si>
  <si>
    <t>平均補機消費電力　　　　　　　　　　　　　　　　　 ⑥/①</t>
    <rPh sb="0" eb="2">
      <t>ヘイキン</t>
    </rPh>
    <rPh sb="2" eb="4">
      <t>ホキ</t>
    </rPh>
    <rPh sb="4" eb="6">
      <t>ショウヒ</t>
    </rPh>
    <rPh sb="6" eb="8">
      <t>デンリョク</t>
    </rPh>
    <phoneticPr fontId="3"/>
  </si>
  <si>
    <t>平均発電出力　（補機消費電力を控除する）　　⑦/①</t>
    <rPh sb="0" eb="2">
      <t>ヘイキン</t>
    </rPh>
    <rPh sb="2" eb="4">
      <t>ハツデン</t>
    </rPh>
    <rPh sb="4" eb="6">
      <t>シュツリョク</t>
    </rPh>
    <rPh sb="8" eb="10">
      <t>ホキ</t>
    </rPh>
    <rPh sb="10" eb="12">
      <t>ショウヒ</t>
    </rPh>
    <rPh sb="12" eb="14">
      <t>デンリョク</t>
    </rPh>
    <phoneticPr fontId="3"/>
  </si>
  <si>
    <t>実質発電電力量　（補機消費電力量を控除する）　⑤-⑥</t>
    <rPh sb="0" eb="2">
      <t>ジッシツ</t>
    </rPh>
    <rPh sb="2" eb="4">
      <t>ハツデン</t>
    </rPh>
    <rPh sb="4" eb="6">
      <t>デンリョク</t>
    </rPh>
    <rPh sb="6" eb="7">
      <t>リョウ</t>
    </rPh>
    <rPh sb="9" eb="11">
      <t>ホキ</t>
    </rPh>
    <rPh sb="11" eb="13">
      <t>ショウヒ</t>
    </rPh>
    <rPh sb="13" eb="15">
      <t>デンリョク</t>
    </rPh>
    <rPh sb="15" eb="16">
      <t>リョウ</t>
    </rPh>
    <phoneticPr fontId="3"/>
  </si>
  <si>
    <t>省エネルギー量　　　　　　　　　　　 ㉝－⑫</t>
    <rPh sb="0" eb="1">
      <t>ショウ</t>
    </rPh>
    <rPh sb="6" eb="7">
      <t>リョウ</t>
    </rPh>
    <phoneticPr fontId="3"/>
  </si>
  <si>
    <t>（別紙１３）</t>
    <rPh sb="1" eb="3">
      <t>ベッシ</t>
    </rPh>
    <phoneticPr fontId="3"/>
  </si>
  <si>
    <r>
      <t>平均発電効率（ＨＨＶ）（補機消費電力を控除しない）</t>
    </r>
    <r>
      <rPr>
        <sz val="8"/>
        <rFont val="Meiryo UI"/>
        <family val="3"/>
        <charset val="128"/>
      </rPr>
      <t>　⑤/(⑪/100)×0.0036</t>
    </r>
    <rPh sb="0" eb="2">
      <t>ヘイキン</t>
    </rPh>
    <rPh sb="2" eb="4">
      <t>ハツデン</t>
    </rPh>
    <rPh sb="4" eb="6">
      <t>コウリツ</t>
    </rPh>
    <rPh sb="12" eb="14">
      <t>ホキ</t>
    </rPh>
    <rPh sb="14" eb="16">
      <t>ショウヒ</t>
    </rPh>
    <rPh sb="16" eb="18">
      <t>デンリョク</t>
    </rPh>
    <rPh sb="19" eb="21">
      <t>コウジョ</t>
    </rPh>
    <phoneticPr fontId="3"/>
  </si>
  <si>
    <r>
      <t>平均蒸気回収効率（ＨＨＶ）（放熱器放熱分を控除する）</t>
    </r>
    <r>
      <rPr>
        <sz val="8"/>
        <rFont val="Meiryo UI"/>
        <family val="3"/>
        <charset val="128"/>
      </rPr>
      <t>　(⑮＋⑯)×100/⑪</t>
    </r>
    <rPh sb="0" eb="2">
      <t>ヘイキン</t>
    </rPh>
    <rPh sb="2" eb="4">
      <t>ジョウキ</t>
    </rPh>
    <rPh sb="4" eb="6">
      <t>カイシュウ</t>
    </rPh>
    <rPh sb="6" eb="8">
      <t>コウリツ</t>
    </rPh>
    <rPh sb="14" eb="16">
      <t>ホウネツ</t>
    </rPh>
    <rPh sb="16" eb="17">
      <t>キ</t>
    </rPh>
    <rPh sb="17" eb="19">
      <t>ホウネツ</t>
    </rPh>
    <rPh sb="19" eb="20">
      <t>ブン</t>
    </rPh>
    <rPh sb="21" eb="23">
      <t>コウジョ</t>
    </rPh>
    <phoneticPr fontId="3"/>
  </si>
  <si>
    <r>
      <t>平均温水回収効率（ＨＨＶ）（放熱器放熱分を控除する）</t>
    </r>
    <r>
      <rPr>
        <sz val="8"/>
        <rFont val="Meiryo UI"/>
        <family val="3"/>
        <charset val="128"/>
      </rPr>
      <t>　⑰/⑪×100</t>
    </r>
    <rPh sb="0" eb="2">
      <t>ヘイキン</t>
    </rPh>
    <rPh sb="2" eb="4">
      <t>オンスイ</t>
    </rPh>
    <rPh sb="4" eb="6">
      <t>カイシュウ</t>
    </rPh>
    <rPh sb="6" eb="8">
      <t>コウリツ</t>
    </rPh>
    <phoneticPr fontId="3"/>
  </si>
  <si>
    <r>
      <t>従来方式一次エネルギー消費量　</t>
    </r>
    <r>
      <rPr>
        <sz val="6"/>
        <rFont val="Meiryo UI"/>
        <family val="3"/>
        <charset val="128"/>
      </rPr>
      <t>⑮*㉙+⑯*㉚+⑰*㉛+⑲*㉔+⑳*㉕+㉑*㉖+㉒*㉗+㉓*㉘</t>
    </r>
    <rPh sb="0" eb="2">
      <t>ジュウライ</t>
    </rPh>
    <rPh sb="2" eb="4">
      <t>ホウシキ</t>
    </rPh>
    <rPh sb="4" eb="6">
      <t>イチジ</t>
    </rPh>
    <rPh sb="11" eb="14">
      <t>ショウヒリョウ</t>
    </rPh>
    <phoneticPr fontId="3"/>
  </si>
  <si>
    <t>㊱　年間省エネルギー量 （kL/年）</t>
    <rPh sb="2" eb="4">
      <t>ネンカン</t>
    </rPh>
    <rPh sb="4" eb="5">
      <t>ショウ</t>
    </rPh>
    <rPh sb="10" eb="11">
      <t>リョウ</t>
    </rPh>
    <rPh sb="16" eb="17">
      <t>ネン</t>
    </rPh>
    <phoneticPr fontId="3"/>
  </si>
  <si>
    <t>㊳　年間省エネルギー率  （％）　</t>
    <rPh sb="2" eb="4">
      <t>ネンカン</t>
    </rPh>
    <rPh sb="4" eb="5">
      <t>ショウ</t>
    </rPh>
    <rPh sb="10" eb="11">
      <t>リツ</t>
    </rPh>
    <phoneticPr fontId="3"/>
  </si>
  <si>
    <t>㊼　年間CO2削減量   （t-CO2/年）</t>
    <rPh sb="2" eb="4">
      <t>ネンカン</t>
    </rPh>
    <rPh sb="7" eb="9">
      <t>サクゲン</t>
    </rPh>
    <rPh sb="9" eb="10">
      <t>リョウ</t>
    </rPh>
    <rPh sb="20" eb="21">
      <t>ネン</t>
    </rPh>
    <phoneticPr fontId="3"/>
  </si>
  <si>
    <r>
      <rPr>
        <b/>
        <sz val="10"/>
        <rFont val="Meiryo UI"/>
        <family val="3"/>
        <charset val="128"/>
      </rPr>
      <t>蒸気(産業用) 　　　</t>
    </r>
    <r>
      <rPr>
        <sz val="10"/>
        <rFont val="Meiryo UI"/>
        <family val="3"/>
        <charset val="128"/>
      </rPr>
      <t>　　　</t>
    </r>
    <r>
      <rPr>
        <sz val="10"/>
        <color indexed="10"/>
        <rFont val="Meiryo UI"/>
        <family val="3"/>
        <charset val="128"/>
      </rPr>
      <t>1.02を使用可</t>
    </r>
    <rPh sb="0" eb="2">
      <t>ジョウキ</t>
    </rPh>
    <rPh sb="3" eb="6">
      <t>サンギョウヨウ</t>
    </rPh>
    <rPh sb="19" eb="21">
      <t>シヨウ</t>
    </rPh>
    <rPh sb="21" eb="22">
      <t>カ</t>
    </rPh>
    <phoneticPr fontId="3"/>
  </si>
  <si>
    <r>
      <rPr>
        <b/>
        <sz val="10"/>
        <rFont val="Meiryo UI"/>
        <family val="3"/>
        <charset val="128"/>
      </rPr>
      <t xml:space="preserve">蒸気(産業用以外) </t>
    </r>
    <r>
      <rPr>
        <sz val="10"/>
        <rFont val="Meiryo UI"/>
        <family val="3"/>
        <charset val="128"/>
      </rPr>
      <t>　　　</t>
    </r>
    <r>
      <rPr>
        <sz val="10"/>
        <color indexed="10"/>
        <rFont val="Meiryo UI"/>
        <family val="3"/>
        <charset val="128"/>
      </rPr>
      <t>1.36を使用可</t>
    </r>
    <rPh sb="0" eb="2">
      <t>ジョウキ</t>
    </rPh>
    <rPh sb="3" eb="6">
      <t>サンギョウヨウ</t>
    </rPh>
    <rPh sb="6" eb="8">
      <t>イガイ</t>
    </rPh>
    <rPh sb="18" eb="20">
      <t>シヨウ</t>
    </rPh>
    <rPh sb="20" eb="21">
      <t>カ</t>
    </rPh>
    <phoneticPr fontId="3"/>
  </si>
  <si>
    <r>
      <rPr>
        <b/>
        <sz val="10"/>
        <rFont val="Meiryo UI"/>
        <family val="3"/>
        <charset val="128"/>
      </rPr>
      <t>温水</t>
    </r>
    <r>
      <rPr>
        <b/>
        <sz val="10"/>
        <color indexed="10"/>
        <rFont val="Meiryo UI"/>
        <family val="3"/>
        <charset val="128"/>
      </rPr>
      <t>　　　</t>
    </r>
    <r>
      <rPr>
        <sz val="10"/>
        <color indexed="10"/>
        <rFont val="Meiryo UI"/>
        <family val="3"/>
        <charset val="128"/>
      </rPr>
      <t>　　　　　　　　　　1.36を使用可</t>
    </r>
    <rPh sb="0" eb="2">
      <t>オンスイ</t>
    </rPh>
    <rPh sb="20" eb="22">
      <t>シヨウ</t>
    </rPh>
    <rPh sb="22" eb="23">
      <t>カ</t>
    </rPh>
    <phoneticPr fontId="3"/>
  </si>
  <si>
    <t>※計算に使用した設備（申請時） 　　　　　　　申請時の書類(別紙３)から転記してください。</t>
    <rPh sb="1" eb="3">
      <t>ケイサン</t>
    </rPh>
    <rPh sb="4" eb="6">
      <t>シヨウ</t>
    </rPh>
    <rPh sb="8" eb="10">
      <t>セツビ</t>
    </rPh>
    <rPh sb="11" eb="13">
      <t>シンセイ</t>
    </rPh>
    <rPh sb="13" eb="14">
      <t>ジ</t>
    </rPh>
    <rPh sb="27" eb="29">
      <t>ショルイ</t>
    </rPh>
    <phoneticPr fontId="3"/>
  </si>
  <si>
    <t>年間省エネルギー率・年間CO2削減量（実績値）計算シート　</t>
    <rPh sb="0" eb="2">
      <t>ネンカン</t>
    </rPh>
    <rPh sb="2" eb="3">
      <t>ショウ</t>
    </rPh>
    <rPh sb="8" eb="9">
      <t>リツ</t>
    </rPh>
    <rPh sb="10" eb="12">
      <t>ネンカン</t>
    </rPh>
    <rPh sb="15" eb="17">
      <t>サクゲン</t>
    </rPh>
    <rPh sb="17" eb="18">
      <t>リョウ</t>
    </rPh>
    <rPh sb="19" eb="21">
      <t>ジッセキ</t>
    </rPh>
    <rPh sb="21" eb="22">
      <t>チ</t>
    </rPh>
    <rPh sb="23" eb="25">
      <t>ケイサン</t>
    </rPh>
    <phoneticPr fontId="3"/>
  </si>
  <si>
    <t>％</t>
    <phoneticPr fontId="1"/>
  </si>
  <si>
    <t>㉟</t>
    <phoneticPr fontId="1"/>
  </si>
  <si>
    <t>㊱</t>
    <phoneticPr fontId="1"/>
  </si>
  <si>
    <t>㊲</t>
    <phoneticPr fontId="1"/>
  </si>
  <si>
    <t>㊳</t>
    <phoneticPr fontId="1"/>
  </si>
  <si>
    <t>㊴</t>
    <phoneticPr fontId="1"/>
  </si>
  <si>
    <t>㊵</t>
    <phoneticPr fontId="1"/>
  </si>
  <si>
    <t>㊶</t>
    <phoneticPr fontId="1"/>
  </si>
  <si>
    <t>㊷</t>
    <phoneticPr fontId="1"/>
  </si>
  <si>
    <t>㊸</t>
    <phoneticPr fontId="1"/>
  </si>
  <si>
    <r>
      <t>省エネルギー率　　　　　　　　</t>
    </r>
    <r>
      <rPr>
        <sz val="10"/>
        <color rgb="FF00B050"/>
        <rFont val="Meiryo UI"/>
        <family val="3"/>
        <charset val="128"/>
      </rPr>
      <t>㉞/㉝×100</t>
    </r>
    <rPh sb="0" eb="1">
      <t>ショウ</t>
    </rPh>
    <rPh sb="6" eb="7">
      <t>リツ</t>
    </rPh>
    <phoneticPr fontId="1"/>
  </si>
  <si>
    <r>
      <t>補助事業方式CO2排出量　　</t>
    </r>
    <r>
      <rPr>
        <sz val="10"/>
        <color rgb="FF00B050"/>
        <rFont val="Meiryo UI"/>
        <family val="3"/>
        <charset val="128"/>
      </rPr>
      <t>⑪×㊱</t>
    </r>
    <rPh sb="0" eb="2">
      <t>ホジョ</t>
    </rPh>
    <rPh sb="2" eb="4">
      <t>ジギョウ</t>
    </rPh>
    <rPh sb="4" eb="6">
      <t>ホウシキ</t>
    </rPh>
    <rPh sb="9" eb="11">
      <t>ハイシュツ</t>
    </rPh>
    <rPh sb="11" eb="12">
      <t>リョウ</t>
    </rPh>
    <phoneticPr fontId="3"/>
  </si>
  <si>
    <r>
      <t>従来方式CO2排出量</t>
    </r>
    <r>
      <rPr>
        <sz val="8"/>
        <color rgb="FF00B050"/>
        <rFont val="Meiryo UI"/>
        <family val="3"/>
        <charset val="128"/>
      </rPr>
      <t>　(⑲＋⑳＋㉑＋㉒＋㉓)×㊲＋(⑮×㉙＋⑯×㉚＋⑰×㉛)×㊱</t>
    </r>
    <rPh sb="0" eb="2">
      <t>ジュウライ</t>
    </rPh>
    <rPh sb="2" eb="4">
      <t>ホウシキ</t>
    </rPh>
    <rPh sb="7" eb="9">
      <t>ハイシュツ</t>
    </rPh>
    <rPh sb="9" eb="10">
      <t>リョウ</t>
    </rPh>
    <phoneticPr fontId="3"/>
  </si>
  <si>
    <r>
      <t>CO2削減量　　　　　　　　　</t>
    </r>
    <r>
      <rPr>
        <sz val="10"/>
        <color rgb="FF00B050"/>
        <rFont val="Meiryo UI"/>
        <family val="3"/>
        <charset val="128"/>
      </rPr>
      <t>　㊷－㊶</t>
    </r>
    <rPh sb="3" eb="5">
      <t>サクゲン</t>
    </rPh>
    <rPh sb="5" eb="6">
      <t>リョウ</t>
    </rPh>
    <phoneticPr fontId="3"/>
  </si>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</sst>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yyyy/mm/dd"/>
    <numFmt numFmtId="178" formatCode="0.00_ ;[Red]\-0.00\ "/>
    <numFmt numFmtId="179" formatCode="0.00_ "/>
    <numFmt numFmtId="180" formatCode="#,##0_ ;[Red]\-#,##0\ "/>
    <numFmt numFmtId="181" formatCode="#,##0.0_ ;[Red]\-#,##0.0\ "/>
    <numFmt numFmtId="182" formatCode="#,##0.00_ ;[Red]\-#,##0.00\ "/>
    <numFmt numFmtId="183" formatCode="#,##0.00000"/>
    <numFmt numFmtId="184" formatCode="0.0_ "/>
    <numFmt numFmtId="185" formatCode="0.0_ ;[Red]\-0.0\ "/>
    <numFmt numFmtId="186" formatCode="0_ ;[Red]\-0\ "/>
  </numFmts>
  <fonts count="2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明朝"/>
      <family val="3"/>
      <charset val="128"/>
    </font>
    <font>
      <sz val="11"/>
      <name val="Meiryo UI"/>
      <family val="3"/>
      <charset val="128"/>
    </font>
    <font>
      <b/>
      <sz val="11"/>
      <color rgb="FFFFC000"/>
      <name val="Meiryo UI"/>
      <family val="3"/>
      <charset val="128"/>
    </font>
    <font>
      <sz val="11"/>
      <color rgb="FFFFC000"/>
      <name val="Meiryo UI"/>
      <family val="3"/>
      <charset val="128"/>
    </font>
    <font>
      <b/>
      <sz val="11"/>
      <name val="Meiryo UI"/>
      <family val="3"/>
      <charset val="128"/>
    </font>
    <font>
      <b/>
      <sz val="10"/>
      <name val="Meiryo UI"/>
      <family val="3"/>
      <charset val="128"/>
    </font>
    <font>
      <sz val="10"/>
      <name val="Meiryo UI"/>
      <family val="3"/>
      <charset val="128"/>
    </font>
    <font>
      <b/>
      <sz val="11"/>
      <color theme="1"/>
      <name val="Meiryo UI"/>
      <family val="3"/>
      <charset val="128"/>
    </font>
    <font>
      <sz val="8"/>
      <name val="Meiryo UI"/>
      <family val="3"/>
      <charset val="128"/>
    </font>
    <font>
      <sz val="6"/>
      <name val="Meiryo UI"/>
      <family val="3"/>
      <charset val="128"/>
    </font>
    <font>
      <sz val="12"/>
      <color rgb="FF800000"/>
      <name val="Meiryo UI"/>
      <family val="3"/>
      <charset val="128"/>
    </font>
    <font>
      <b/>
      <sz val="11"/>
      <color rgb="FFFF0000"/>
      <name val="Meiryo UI"/>
      <family val="3"/>
      <charset val="128"/>
    </font>
    <font>
      <sz val="11"/>
      <color rgb="FFFF0000"/>
      <name val="Meiryo UI"/>
      <family val="3"/>
      <charset val="128"/>
    </font>
    <font>
      <b/>
      <sz val="12"/>
      <name val="Meiryo UI"/>
      <family val="3"/>
      <charset val="128"/>
    </font>
    <font>
      <sz val="10"/>
      <color indexed="10"/>
      <name val="Meiryo UI"/>
      <family val="3"/>
      <charset val="128"/>
    </font>
    <font>
      <b/>
      <sz val="10"/>
      <color indexed="10"/>
      <name val="Meiryo UI"/>
      <family val="3"/>
      <charset val="128"/>
    </font>
    <font>
      <sz val="10"/>
      <color rgb="FFFF0000"/>
      <name val="Meiryo UI"/>
      <family val="3"/>
      <charset val="128"/>
    </font>
    <font>
      <b/>
      <sz val="10"/>
      <color rgb="FFFF0000"/>
      <name val="Meiryo UI"/>
      <family val="3"/>
      <charset val="128"/>
    </font>
    <font>
      <sz val="10"/>
      <color rgb="FF00B050"/>
      <name val="Meiryo UI"/>
      <family val="3"/>
      <charset val="128"/>
    </font>
    <font>
      <sz val="8"/>
      <color rgb="FF00B050"/>
      <name val="Meiryo UI"/>
      <family val="3"/>
      <charset val="128"/>
    </font>
    <font>
      <sz val="10"/>
      <color theme="1" tint="0.34998626667073579"/>
      <name val="Meiryo UI"/>
      <family val="3"/>
      <charset val="128"/>
    </font>
    <font>
      <sz val="10"/>
      <color theme="0"/>
      <name val="Meiryo UI"/>
      <family val="3"/>
      <charset val="128"/>
    </font>
    <font>
      <b/>
      <sz val="10"/>
      <color rgb="FF800000"/>
      <name val="Meiryo UI"/>
      <family val="3"/>
      <charset val="128"/>
    </font>
    <font>
      <sz val="12"/>
      <color rgb="FFFF0000"/>
      <name val="Meiryo UI"/>
      <family val="3"/>
      <charset val="128"/>
    </font>
    <font>
      <sz val="12"/>
      <color theme="1"/>
      <name val="Meiryo UI"/>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tted">
        <color indexed="64"/>
      </left>
      <right style="dotted">
        <color indexed="64"/>
      </right>
      <top style="thin">
        <color indexed="64"/>
      </top>
      <bottom/>
      <diagonal/>
    </border>
    <border>
      <left style="thick">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ck">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thin">
        <color indexed="64"/>
      </left>
      <right style="hair">
        <color indexed="64"/>
      </right>
      <top style="thin">
        <color indexed="64"/>
      </top>
      <bottom/>
      <diagonal/>
    </border>
    <border>
      <left style="thin">
        <color indexed="64"/>
      </left>
      <right/>
      <top style="thin">
        <color indexed="64"/>
      </top>
      <bottom style="hair">
        <color indexed="64"/>
      </bottom>
      <diagonal/>
    </border>
    <border>
      <left style="hair">
        <color indexed="64"/>
      </left>
      <right style="hair">
        <color indexed="64"/>
      </right>
      <top/>
      <bottom/>
      <diagonal/>
    </border>
    <border>
      <left/>
      <right style="hair">
        <color indexed="64"/>
      </right>
      <top/>
      <bottom/>
      <diagonal/>
    </border>
    <border>
      <left/>
      <right style="hair">
        <color indexed="64"/>
      </right>
      <top style="thin">
        <color indexed="64"/>
      </top>
      <bottom/>
      <diagonal/>
    </border>
    <border>
      <left style="thick">
        <color indexed="64"/>
      </left>
      <right style="hair">
        <color indexed="64"/>
      </right>
      <top/>
      <bottom/>
      <diagonal/>
    </border>
    <border>
      <left style="hair">
        <color indexed="64"/>
      </left>
      <right style="thick">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hair">
        <color indexed="64"/>
      </left>
      <right style="thin">
        <color indexed="64"/>
      </right>
      <top style="thin">
        <color indexed="64"/>
      </top>
      <bottom/>
      <diagonal/>
    </border>
    <border>
      <left/>
      <right style="thick">
        <color indexed="64"/>
      </right>
      <top style="thin">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diagonal/>
    </border>
    <border>
      <left style="thin">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thin">
        <color indexed="64"/>
      </right>
      <top/>
      <bottom style="thick">
        <color indexed="64"/>
      </bottom>
      <diagonal/>
    </border>
    <border>
      <left style="hair">
        <color indexed="64"/>
      </left>
      <right style="thin">
        <color indexed="64"/>
      </right>
      <top style="thin">
        <color indexed="64"/>
      </top>
      <bottom style="thick">
        <color indexed="64"/>
      </bottom>
      <diagonal/>
    </border>
    <border>
      <left style="hair">
        <color indexed="64"/>
      </left>
      <right style="thin">
        <color indexed="64"/>
      </right>
      <top style="thick">
        <color indexed="64"/>
      </top>
      <bottom style="thin">
        <color indexed="64"/>
      </bottom>
      <diagonal/>
    </border>
    <border>
      <left style="hair">
        <color indexed="64"/>
      </left>
      <right style="thin">
        <color indexed="64"/>
      </right>
      <top style="thick">
        <color indexed="64"/>
      </top>
      <bottom/>
      <diagonal/>
    </border>
    <border>
      <left style="thick">
        <color indexed="64"/>
      </left>
      <right style="hair">
        <color indexed="64"/>
      </right>
      <top style="thin">
        <color indexed="64"/>
      </top>
      <bottom/>
      <diagonal/>
    </border>
    <border>
      <left style="hair">
        <color indexed="64"/>
      </left>
      <right style="thick">
        <color indexed="64"/>
      </right>
      <top style="thin">
        <color indexed="64"/>
      </top>
      <bottom/>
      <diagonal/>
    </border>
    <border>
      <left style="thin">
        <color indexed="64"/>
      </left>
      <right style="hair">
        <color indexed="64"/>
      </right>
      <top style="thick">
        <color indexed="64"/>
      </top>
      <bottom style="thin">
        <color indexed="64"/>
      </bottom>
      <diagonal/>
    </border>
    <border>
      <left style="thin">
        <color indexed="64"/>
      </left>
      <right style="hair">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right style="dotted">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style="thick">
        <color indexed="64"/>
      </right>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thin">
        <color indexed="64"/>
      </right>
      <top style="thick">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xf numFmtId="177" fontId="2" fillId="0" borderId="0" applyFont="0" applyFill="0" applyBorder="0" applyAlignment="0" applyProtection="0"/>
    <xf numFmtId="0" fontId="2" fillId="0" borderId="0">
      <alignment vertical="center"/>
    </xf>
    <xf numFmtId="0" fontId="4" fillId="0" borderId="0"/>
  </cellStyleXfs>
  <cellXfs count="382">
    <xf numFmtId="0" fontId="0" fillId="0" borderId="0" xfId="0">
      <alignment vertical="center"/>
    </xf>
    <xf numFmtId="0" fontId="5" fillId="0" borderId="0" xfId="1" applyNumberFormat="1" applyFont="1" applyBorder="1" applyAlignment="1" applyProtection="1">
      <alignment vertical="center"/>
    </xf>
    <xf numFmtId="0" fontId="6" fillId="0" borderId="0" xfId="1" applyNumberFormat="1" applyFont="1" applyBorder="1" applyAlignment="1" applyProtection="1">
      <alignment vertical="center"/>
    </xf>
    <xf numFmtId="0" fontId="7" fillId="0" borderId="0" xfId="1" applyNumberFormat="1" applyFont="1" applyBorder="1" applyAlignment="1" applyProtection="1">
      <alignment horizontal="center" vertical="center"/>
    </xf>
    <xf numFmtId="0" fontId="5" fillId="0" borderId="0" xfId="1" applyNumberFormat="1" applyFont="1" applyBorder="1" applyAlignment="1" applyProtection="1">
      <alignment horizontal="center" vertical="center"/>
    </xf>
    <xf numFmtId="0" fontId="5" fillId="0" borderId="12" xfId="1" applyNumberFormat="1" applyFont="1" applyBorder="1" applyAlignment="1" applyProtection="1">
      <alignment vertical="center"/>
    </xf>
    <xf numFmtId="0" fontId="7" fillId="0" borderId="12" xfId="1" applyNumberFormat="1" applyFont="1" applyBorder="1" applyAlignment="1" applyProtection="1">
      <alignment horizontal="center" vertical="center"/>
    </xf>
    <xf numFmtId="0" fontId="5" fillId="0" borderId="12" xfId="1" applyNumberFormat="1" applyFont="1" applyBorder="1" applyAlignment="1" applyProtection="1">
      <alignment horizontal="center" vertical="center"/>
    </xf>
    <xf numFmtId="0" fontId="8" fillId="0" borderId="0" xfId="1" applyNumberFormat="1" applyFont="1" applyAlignment="1" applyProtection="1">
      <alignment horizontal="left" vertical="center"/>
    </xf>
    <xf numFmtId="0" fontId="5" fillId="0" borderId="0" xfId="1" applyNumberFormat="1" applyFont="1" applyAlignment="1" applyProtection="1">
      <alignment vertical="center"/>
    </xf>
    <xf numFmtId="0" fontId="5" fillId="0" borderId="0" xfId="1" applyNumberFormat="1" applyFont="1" applyFill="1" applyBorder="1" applyAlignment="1" applyProtection="1">
      <alignment horizontal="left" vertical="center"/>
    </xf>
    <xf numFmtId="0" fontId="5" fillId="0" borderId="12" xfId="1" applyFont="1" applyBorder="1" applyAlignment="1" applyProtection="1">
      <alignment horizontal="center" vertical="center"/>
    </xf>
    <xf numFmtId="0" fontId="5" fillId="0" borderId="4" xfId="1" applyFont="1" applyBorder="1" applyAlignment="1" applyProtection="1">
      <alignment vertical="center"/>
    </xf>
    <xf numFmtId="0" fontId="5" fillId="0" borderId="14" xfId="1" applyFont="1" applyBorder="1" applyAlignment="1" applyProtection="1">
      <alignment vertical="center"/>
    </xf>
    <xf numFmtId="0" fontId="5" fillId="0" borderId="0" xfId="1" applyFont="1" applyBorder="1" applyAlignment="1" applyProtection="1">
      <alignment vertical="center"/>
    </xf>
    <xf numFmtId="0" fontId="5" fillId="0" borderId="9" xfId="1" applyNumberFormat="1" applyFont="1" applyBorder="1" applyAlignment="1" applyProtection="1">
      <alignment horizontal="center" vertical="center"/>
    </xf>
    <xf numFmtId="0" fontId="5" fillId="0" borderId="9" xfId="1" applyFont="1" applyBorder="1" applyAlignment="1" applyProtection="1">
      <alignment horizontal="center" vertical="center"/>
    </xf>
    <xf numFmtId="0" fontId="7" fillId="0" borderId="9" xfId="1" applyNumberFormat="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0" xfId="1" applyFont="1" applyBorder="1" applyAlignment="1" applyProtection="1">
      <alignment horizontal="center" vertical="center" wrapText="1"/>
    </xf>
    <xf numFmtId="0" fontId="10" fillId="0" borderId="0" xfId="1" applyNumberFormat="1" applyFont="1" applyBorder="1" applyAlignment="1" applyProtection="1">
      <alignment vertical="center"/>
    </xf>
    <xf numFmtId="0" fontId="5" fillId="0" borderId="0" xfId="1" applyNumberFormat="1" applyFont="1" applyBorder="1" applyAlignment="1" applyProtection="1">
      <alignment horizontal="left" vertical="center"/>
    </xf>
    <xf numFmtId="0" fontId="9" fillId="0" borderId="0" xfId="1" applyNumberFormat="1" applyFont="1" applyBorder="1" applyAlignment="1" applyProtection="1">
      <alignment horizontal="left" vertical="center" wrapText="1"/>
    </xf>
    <xf numFmtId="0" fontId="10" fillId="0" borderId="0" xfId="1" applyNumberFormat="1" applyFont="1" applyFill="1" applyBorder="1" applyAlignment="1" applyProtection="1">
      <alignment vertical="center"/>
    </xf>
    <xf numFmtId="0" fontId="5" fillId="0" borderId="2" xfId="1" applyFont="1" applyBorder="1" applyAlignment="1" applyProtection="1">
      <alignment horizontal="center" vertical="center"/>
    </xf>
    <xf numFmtId="0" fontId="10" fillId="0" borderId="2" xfId="1" applyNumberFormat="1" applyFont="1" applyBorder="1" applyAlignment="1" applyProtection="1">
      <alignment horizontal="center" vertical="center"/>
    </xf>
    <xf numFmtId="0" fontId="5" fillId="0" borderId="3" xfId="1" applyFont="1" applyBorder="1" applyAlignment="1" applyProtection="1">
      <alignment horizontal="center" vertical="center"/>
    </xf>
    <xf numFmtId="0" fontId="10" fillId="0" borderId="3" xfId="1" applyNumberFormat="1" applyFont="1" applyBorder="1" applyAlignment="1" applyProtection="1">
      <alignment horizontal="center" vertical="center"/>
    </xf>
    <xf numFmtId="179" fontId="5" fillId="0" borderId="0" xfId="1" applyNumberFormat="1" applyFont="1" applyBorder="1" applyAlignment="1" applyProtection="1">
      <alignment horizontal="center" vertical="center"/>
    </xf>
    <xf numFmtId="0" fontId="9" fillId="0" borderId="0" xfId="1" applyNumberFormat="1" applyFont="1" applyBorder="1" applyAlignment="1" applyProtection="1">
      <alignment vertical="center"/>
    </xf>
    <xf numFmtId="0" fontId="10" fillId="0" borderId="5" xfId="1" applyNumberFormat="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11" xfId="1" applyNumberFormat="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65" xfId="1" applyFont="1" applyFill="1" applyBorder="1" applyAlignment="1" applyProtection="1">
      <alignment horizontal="center" vertical="center" wrapText="1"/>
    </xf>
    <xf numFmtId="0" fontId="5" fillId="0" borderId="5" xfId="1" applyNumberFormat="1" applyFont="1" applyFill="1" applyBorder="1" applyAlignment="1" applyProtection="1">
      <alignment horizontal="center" vertical="center"/>
    </xf>
    <xf numFmtId="180" fontId="9" fillId="0" borderId="5" xfId="1" applyNumberFormat="1" applyFont="1" applyFill="1" applyBorder="1" applyAlignment="1" applyProtection="1">
      <alignment horizontal="right" vertical="center" wrapText="1"/>
    </xf>
    <xf numFmtId="180" fontId="9" fillId="0" borderId="40" xfId="1" applyNumberFormat="1" applyFont="1" applyFill="1" applyBorder="1" applyAlignment="1" applyProtection="1">
      <alignment horizontal="right" vertical="center" wrapText="1"/>
    </xf>
    <xf numFmtId="181" fontId="10" fillId="0" borderId="20" xfId="1" applyNumberFormat="1" applyFont="1" applyFill="1" applyBorder="1" applyAlignment="1" applyProtection="1">
      <alignment vertical="center"/>
    </xf>
    <xf numFmtId="180" fontId="10" fillId="0" borderId="97" xfId="1" applyNumberFormat="1" applyFont="1" applyFill="1" applyBorder="1" applyAlignment="1" applyProtection="1">
      <alignment vertical="center"/>
    </xf>
    <xf numFmtId="180" fontId="10" fillId="0" borderId="38" xfId="1" applyNumberFormat="1" applyFont="1" applyFill="1" applyBorder="1" applyAlignment="1" applyProtection="1">
      <alignment vertical="center"/>
    </xf>
    <xf numFmtId="180" fontId="10" fillId="0" borderId="93" xfId="1" applyNumberFormat="1" applyFont="1" applyFill="1" applyBorder="1" applyAlignment="1" applyProtection="1">
      <alignment vertical="center"/>
    </xf>
    <xf numFmtId="181" fontId="10" fillId="0" borderId="23" xfId="1" applyNumberFormat="1" applyFont="1" applyFill="1" applyBorder="1" applyAlignment="1" applyProtection="1">
      <alignment vertical="center"/>
    </xf>
    <xf numFmtId="181" fontId="9" fillId="0" borderId="65" xfId="1" applyNumberFormat="1" applyFont="1" applyFill="1" applyBorder="1" applyAlignment="1" applyProtection="1">
      <alignment horizontal="right" vertical="center" wrapText="1"/>
    </xf>
    <xf numFmtId="182" fontId="9" fillId="0" borderId="4" xfId="1" applyNumberFormat="1" applyFont="1" applyFill="1" applyBorder="1" applyAlignment="1" applyProtection="1">
      <alignment horizontal="right" vertical="center" wrapText="1"/>
    </xf>
    <xf numFmtId="182" fontId="10" fillId="0" borderId="47" xfId="1" applyNumberFormat="1" applyFont="1" applyFill="1" applyBorder="1" applyAlignment="1" applyProtection="1">
      <alignment vertical="center"/>
    </xf>
    <xf numFmtId="181" fontId="10" fillId="0" borderId="48" xfId="1" applyNumberFormat="1" applyFont="1" applyFill="1" applyBorder="1" applyAlignment="1" applyProtection="1">
      <alignment vertical="center"/>
    </xf>
    <xf numFmtId="181" fontId="9" fillId="0" borderId="5" xfId="1" applyNumberFormat="1" applyFont="1" applyFill="1" applyBorder="1" applyAlignment="1" applyProtection="1">
      <alignment horizontal="right" vertical="center" wrapText="1"/>
    </xf>
    <xf numFmtId="180" fontId="9" fillId="0" borderId="1" xfId="1" applyNumberFormat="1" applyFont="1" applyFill="1" applyBorder="1" applyAlignment="1" applyProtection="1">
      <alignment horizontal="right" vertical="center" wrapText="1"/>
    </xf>
    <xf numFmtId="180" fontId="10" fillId="0" borderId="51" xfId="1" applyNumberFormat="1" applyFont="1" applyFill="1" applyBorder="1" applyAlignment="1" applyProtection="1">
      <alignment vertical="center"/>
    </xf>
    <xf numFmtId="180" fontId="10" fillId="0" borderId="52" xfId="1" applyNumberFormat="1" applyFont="1" applyFill="1" applyBorder="1" applyAlignment="1" applyProtection="1">
      <alignment vertical="center"/>
    </xf>
    <xf numFmtId="180" fontId="9" fillId="0" borderId="4" xfId="1" applyNumberFormat="1" applyFont="1" applyFill="1" applyBorder="1" applyAlignment="1" applyProtection="1">
      <alignment horizontal="right" vertical="center" wrapText="1"/>
    </xf>
    <xf numFmtId="180" fontId="10" fillId="0" borderId="23" xfId="1" applyNumberFormat="1" applyFont="1" applyFill="1" applyBorder="1" applyAlignment="1" applyProtection="1">
      <alignment vertical="center"/>
    </xf>
    <xf numFmtId="182" fontId="9" fillId="0" borderId="56" xfId="1" applyNumberFormat="1" applyFont="1" applyFill="1" applyBorder="1" applyAlignment="1" applyProtection="1">
      <alignment horizontal="right" vertical="center" wrapText="1"/>
    </xf>
    <xf numFmtId="178" fontId="10" fillId="0" borderId="21" xfId="1" applyNumberFormat="1" applyFont="1" applyFill="1" applyBorder="1" applyAlignment="1" applyProtection="1">
      <alignment vertical="center"/>
    </xf>
    <xf numFmtId="178" fontId="10" fillId="0" borderId="22" xfId="1" applyNumberFormat="1" applyFont="1" applyFill="1" applyBorder="1" applyAlignment="1" applyProtection="1">
      <alignment vertical="center"/>
    </xf>
    <xf numFmtId="178" fontId="9" fillId="0" borderId="1" xfId="1" applyNumberFormat="1" applyFont="1" applyFill="1" applyBorder="1" applyAlignment="1" applyProtection="1">
      <alignment horizontal="right" vertical="center" wrapText="1"/>
    </xf>
    <xf numFmtId="178" fontId="10" fillId="0" borderId="24" xfId="1" applyNumberFormat="1" applyFont="1" applyFill="1" applyBorder="1" applyAlignment="1" applyProtection="1">
      <alignment vertical="center"/>
    </xf>
    <xf numFmtId="178" fontId="10" fillId="0" borderId="25" xfId="1" applyNumberFormat="1" applyFont="1" applyFill="1" applyBorder="1" applyAlignment="1" applyProtection="1">
      <alignment vertical="center"/>
    </xf>
    <xf numFmtId="0" fontId="5" fillId="2" borderId="1" xfId="1" applyFont="1" applyFill="1" applyBorder="1" applyAlignment="1" applyProtection="1">
      <alignment horizontal="center" vertical="center"/>
      <protection locked="0"/>
    </xf>
    <xf numFmtId="0" fontId="5" fillId="2" borderId="65" xfId="1" applyFont="1" applyFill="1" applyBorder="1" applyAlignment="1" applyProtection="1">
      <alignment horizontal="center" vertical="center"/>
      <protection locked="0"/>
    </xf>
    <xf numFmtId="0" fontId="10" fillId="2" borderId="1" xfId="1" applyNumberFormat="1" applyFont="1" applyFill="1" applyBorder="1" applyAlignment="1" applyProtection="1">
      <alignment horizontal="center" vertical="center"/>
      <protection locked="0"/>
    </xf>
    <xf numFmtId="0" fontId="5" fillId="2" borderId="67" xfId="1" applyFont="1" applyFill="1" applyBorder="1" applyAlignment="1" applyProtection="1">
      <alignment horizontal="center" vertical="center"/>
      <protection locked="0"/>
    </xf>
    <xf numFmtId="0" fontId="10" fillId="2" borderId="67" xfId="1" applyNumberFormat="1" applyFont="1" applyFill="1" applyBorder="1" applyAlignment="1" applyProtection="1">
      <alignment horizontal="center" vertical="center"/>
      <protection locked="0"/>
    </xf>
    <xf numFmtId="0" fontId="5" fillId="2" borderId="68" xfId="1" applyFont="1" applyFill="1" applyBorder="1" applyAlignment="1" applyProtection="1">
      <alignment horizontal="center" vertical="center"/>
      <protection locked="0"/>
    </xf>
    <xf numFmtId="0" fontId="14" fillId="0" borderId="0" xfId="1" applyNumberFormat="1" applyFont="1" applyBorder="1" applyAlignment="1" applyProtection="1">
      <alignment vertical="center"/>
    </xf>
    <xf numFmtId="55" fontId="10" fillId="0" borderId="36" xfId="1" applyNumberFormat="1" applyFont="1" applyFill="1" applyBorder="1" applyAlignment="1" applyProtection="1">
      <alignment horizontal="center" vertical="center" shrinkToFit="1"/>
      <protection locked="0"/>
    </xf>
    <xf numFmtId="181" fontId="10" fillId="0" borderId="97" xfId="1" applyNumberFormat="1" applyFont="1" applyFill="1" applyBorder="1" applyAlignment="1" applyProtection="1">
      <alignment vertical="center"/>
    </xf>
    <xf numFmtId="181" fontId="10" fillId="0" borderId="38" xfId="1" applyNumberFormat="1" applyFont="1" applyFill="1" applyBorder="1" applyAlignment="1" applyProtection="1">
      <alignment vertical="center"/>
    </xf>
    <xf numFmtId="181" fontId="10" fillId="0" borderId="21" xfId="1" applyNumberFormat="1" applyFont="1" applyFill="1" applyBorder="1" applyAlignment="1" applyProtection="1">
      <alignment vertical="center"/>
    </xf>
    <xf numFmtId="181" fontId="10" fillId="0" borderId="89" xfId="1" applyNumberFormat="1" applyFont="1" applyFill="1" applyBorder="1" applyAlignment="1" applyProtection="1">
      <alignment vertical="center"/>
    </xf>
    <xf numFmtId="181" fontId="10" fillId="0" borderId="90" xfId="1" applyNumberFormat="1" applyFont="1" applyFill="1" applyBorder="1" applyAlignment="1" applyProtection="1">
      <alignment vertical="center"/>
    </xf>
    <xf numFmtId="181" fontId="10" fillId="0" borderId="24" xfId="1" applyNumberFormat="1" applyFont="1" applyFill="1" applyBorder="1" applyAlignment="1" applyProtection="1">
      <alignment vertical="center"/>
    </xf>
    <xf numFmtId="181" fontId="10" fillId="0" borderId="98" xfId="1" applyNumberFormat="1" applyFont="1" applyFill="1" applyBorder="1" applyAlignment="1" applyProtection="1">
      <alignment vertical="center"/>
    </xf>
    <xf numFmtId="181" fontId="10" fillId="0" borderId="42" xfId="1" applyNumberFormat="1" applyFont="1" applyFill="1" applyBorder="1" applyAlignment="1" applyProtection="1">
      <alignment vertical="center"/>
    </xf>
    <xf numFmtId="55" fontId="10" fillId="0" borderId="99" xfId="1" applyNumberFormat="1" applyFont="1" applyFill="1" applyBorder="1" applyAlignment="1" applyProtection="1">
      <alignment horizontal="center" vertical="center" shrinkToFit="1"/>
      <protection locked="0"/>
    </xf>
    <xf numFmtId="181" fontId="10" fillId="0" borderId="93" xfId="1" applyNumberFormat="1" applyFont="1" applyFill="1" applyBorder="1" applyAlignment="1" applyProtection="1">
      <alignment vertical="center"/>
    </xf>
    <xf numFmtId="181" fontId="10" fillId="0" borderId="22" xfId="1" applyNumberFormat="1" applyFont="1" applyFill="1" applyBorder="1" applyAlignment="1" applyProtection="1">
      <alignment vertical="center"/>
    </xf>
    <xf numFmtId="181" fontId="10" fillId="0" borderId="91" xfId="1" applyNumberFormat="1" applyFont="1" applyFill="1" applyBorder="1" applyAlignment="1" applyProtection="1">
      <alignment vertical="center"/>
    </xf>
    <xf numFmtId="181" fontId="10" fillId="0" borderId="25" xfId="1" applyNumberFormat="1" applyFont="1" applyFill="1" applyBorder="1" applyAlignment="1" applyProtection="1">
      <alignment vertical="center"/>
    </xf>
    <xf numFmtId="181" fontId="10" fillId="0" borderId="92" xfId="1" applyNumberFormat="1" applyFont="1" applyFill="1" applyBorder="1" applyAlignment="1" applyProtection="1">
      <alignment vertical="center"/>
    </xf>
    <xf numFmtId="182" fontId="10" fillId="0" borderId="94" xfId="1" applyNumberFormat="1" applyFont="1" applyFill="1" applyBorder="1" applyAlignment="1" applyProtection="1">
      <alignment vertical="center"/>
    </xf>
    <xf numFmtId="181" fontId="10" fillId="0" borderId="69" xfId="1" applyNumberFormat="1" applyFont="1" applyFill="1" applyBorder="1" applyAlignment="1" applyProtection="1">
      <alignment vertical="center"/>
    </xf>
    <xf numFmtId="0" fontId="9" fillId="0" borderId="5" xfId="1" applyNumberFormat="1" applyFont="1" applyFill="1" applyBorder="1" applyAlignment="1" applyProtection="1">
      <alignment horizontal="center" vertical="center"/>
    </xf>
    <xf numFmtId="55" fontId="10" fillId="0" borderId="100" xfId="1" applyNumberFormat="1" applyFont="1" applyFill="1" applyBorder="1" applyAlignment="1" applyProtection="1">
      <alignment horizontal="center" vertical="center" shrinkToFit="1"/>
      <protection locked="0"/>
    </xf>
    <xf numFmtId="179" fontId="9" fillId="2" borderId="53" xfId="1" applyNumberFormat="1" applyFont="1" applyFill="1" applyBorder="1" applyAlignment="1" applyProtection="1">
      <alignment horizontal="right" vertical="center" wrapText="1"/>
      <protection locked="0"/>
    </xf>
    <xf numFmtId="179" fontId="9" fillId="2" borderId="54" xfId="1" applyNumberFormat="1" applyFont="1" applyFill="1" applyBorder="1" applyAlignment="1" applyProtection="1">
      <alignment horizontal="right" vertical="center" wrapText="1"/>
      <protection locked="0"/>
    </xf>
    <xf numFmtId="0" fontId="10" fillId="2" borderId="5" xfId="1" applyNumberFormat="1" applyFont="1" applyFill="1" applyBorder="1" applyAlignment="1" applyProtection="1">
      <alignment horizontal="center" vertical="center" wrapText="1"/>
    </xf>
    <xf numFmtId="180" fontId="20" fillId="2" borderId="80" xfId="1" applyNumberFormat="1" applyFont="1" applyFill="1" applyBorder="1" applyAlignment="1" applyProtection="1">
      <alignment vertical="center"/>
      <protection locked="0"/>
    </xf>
    <xf numFmtId="180" fontId="20" fillId="2" borderId="81" xfId="1" applyNumberFormat="1" applyFont="1" applyFill="1" applyBorder="1" applyAlignment="1" applyProtection="1">
      <alignment vertical="center"/>
      <protection locked="0"/>
    </xf>
    <xf numFmtId="180" fontId="20" fillId="2" borderId="82" xfId="1" applyNumberFormat="1" applyFont="1" applyFill="1" applyBorder="1" applyAlignment="1" applyProtection="1">
      <alignment vertical="center"/>
      <protection locked="0"/>
    </xf>
    <xf numFmtId="180" fontId="20" fillId="2" borderId="37" xfId="1" applyNumberFormat="1" applyFont="1" applyFill="1" applyBorder="1" applyAlignment="1" applyProtection="1">
      <alignment vertical="center"/>
      <protection locked="0"/>
    </xf>
    <xf numFmtId="180" fontId="20" fillId="2" borderId="38" xfId="1" applyNumberFormat="1" applyFont="1" applyFill="1" applyBorder="1" applyAlignment="1" applyProtection="1">
      <alignment vertical="center"/>
      <protection locked="0"/>
    </xf>
    <xf numFmtId="180" fontId="20" fillId="2" borderId="39" xfId="1" applyNumberFormat="1" applyFont="1" applyFill="1" applyBorder="1" applyAlignment="1" applyProtection="1">
      <alignment vertical="center"/>
      <protection locked="0"/>
    </xf>
    <xf numFmtId="180" fontId="20" fillId="2" borderId="95" xfId="1" applyNumberFormat="1" applyFont="1" applyFill="1" applyBorder="1" applyAlignment="1" applyProtection="1">
      <alignment vertical="center"/>
      <protection locked="0"/>
    </xf>
    <xf numFmtId="180" fontId="20" fillId="2" borderId="18" xfId="1" applyNumberFormat="1" applyFont="1" applyFill="1" applyBorder="1" applyAlignment="1" applyProtection="1">
      <alignment vertical="center"/>
      <protection locked="0"/>
    </xf>
    <xf numFmtId="180" fontId="20" fillId="2" borderId="96" xfId="1" applyNumberFormat="1" applyFont="1" applyFill="1" applyBorder="1" applyAlignment="1" applyProtection="1">
      <alignment vertical="center"/>
      <protection locked="0"/>
    </xf>
    <xf numFmtId="181" fontId="20" fillId="2" borderId="80" xfId="1" applyNumberFormat="1" applyFont="1" applyFill="1" applyBorder="1" applyAlignment="1">
      <alignment vertical="center"/>
    </xf>
    <xf numFmtId="181" fontId="20" fillId="2" borderId="81" xfId="1" applyNumberFormat="1" applyFont="1" applyFill="1" applyBorder="1" applyAlignment="1">
      <alignment vertical="center"/>
    </xf>
    <xf numFmtId="181" fontId="20" fillId="2" borderId="82" xfId="1" applyNumberFormat="1" applyFont="1" applyFill="1" applyBorder="1" applyAlignment="1">
      <alignment vertical="center"/>
    </xf>
    <xf numFmtId="180" fontId="20" fillId="2" borderId="24" xfId="1" applyNumberFormat="1" applyFont="1" applyFill="1" applyBorder="1" applyAlignment="1" applyProtection="1">
      <alignment vertical="center"/>
      <protection locked="0"/>
    </xf>
    <xf numFmtId="181" fontId="20" fillId="2" borderId="37" xfId="1" applyNumberFormat="1" applyFont="1" applyFill="1" applyBorder="1" applyAlignment="1" applyProtection="1">
      <alignment vertical="center"/>
      <protection locked="0"/>
    </xf>
    <xf numFmtId="181" fontId="20" fillId="2" borderId="38" xfId="1" applyNumberFormat="1" applyFont="1" applyFill="1" applyBorder="1" applyAlignment="1" applyProtection="1">
      <alignment vertical="center"/>
      <protection locked="0"/>
    </xf>
    <xf numFmtId="181" fontId="20" fillId="2" borderId="39" xfId="1" applyNumberFormat="1" applyFont="1" applyFill="1" applyBorder="1" applyAlignment="1" applyProtection="1">
      <alignment vertical="center"/>
      <protection locked="0"/>
    </xf>
    <xf numFmtId="181" fontId="20" fillId="2" borderId="49" xfId="1" applyNumberFormat="1" applyFont="1" applyFill="1" applyBorder="1" applyAlignment="1" applyProtection="1">
      <alignment vertical="center"/>
      <protection locked="0"/>
    </xf>
    <xf numFmtId="181" fontId="20" fillId="2" borderId="46" xfId="1" applyNumberFormat="1" applyFont="1" applyFill="1" applyBorder="1" applyAlignment="1" applyProtection="1">
      <alignment vertical="center"/>
      <protection locked="0"/>
    </xf>
    <xf numFmtId="181" fontId="20" fillId="2" borderId="50" xfId="1" applyNumberFormat="1" applyFont="1" applyFill="1" applyBorder="1" applyAlignment="1" applyProtection="1">
      <alignment vertical="center"/>
      <protection locked="0"/>
    </xf>
    <xf numFmtId="181" fontId="20" fillId="2" borderId="41" xfId="1" applyNumberFormat="1" applyFont="1" applyFill="1" applyBorder="1" applyAlignment="1" applyProtection="1">
      <alignment vertical="center"/>
      <protection locked="0"/>
    </xf>
    <xf numFmtId="181" fontId="20" fillId="2" borderId="42" xfId="1" applyNumberFormat="1" applyFont="1" applyFill="1" applyBorder="1" applyAlignment="1" applyProtection="1">
      <alignment vertical="center"/>
      <protection locked="0"/>
    </xf>
    <xf numFmtId="181" fontId="20" fillId="2" borderId="43" xfId="1" applyNumberFormat="1" applyFont="1" applyFill="1" applyBorder="1" applyAlignment="1" applyProtection="1">
      <alignment vertical="center"/>
      <protection locked="0"/>
    </xf>
    <xf numFmtId="179" fontId="21" fillId="2" borderId="55" xfId="1" applyNumberFormat="1" applyFont="1" applyFill="1" applyBorder="1" applyAlignment="1" applyProtection="1">
      <alignment horizontal="right" vertical="center" wrapText="1"/>
      <protection locked="0"/>
    </xf>
    <xf numFmtId="0" fontId="16" fillId="2" borderId="62" xfId="1" applyFont="1" applyFill="1" applyBorder="1" applyAlignment="1" applyProtection="1">
      <alignment horizontal="center" vertical="center"/>
      <protection locked="0"/>
    </xf>
    <xf numFmtId="184" fontId="20" fillId="2" borderId="62" xfId="1" applyNumberFormat="1" applyFont="1" applyFill="1" applyBorder="1" applyAlignment="1" applyProtection="1">
      <alignment horizontal="center" vertical="center"/>
      <protection locked="0"/>
    </xf>
    <xf numFmtId="0" fontId="16" fillId="2" borderId="63" xfId="1" applyFont="1" applyFill="1" applyBorder="1" applyAlignment="1" applyProtection="1">
      <alignment horizontal="center" vertical="center"/>
      <protection locked="0"/>
    </xf>
    <xf numFmtId="0" fontId="16" fillId="2" borderId="1" xfId="1" applyFont="1" applyFill="1" applyBorder="1" applyAlignment="1" applyProtection="1">
      <alignment horizontal="center" vertical="center"/>
      <protection locked="0"/>
    </xf>
    <xf numFmtId="184" fontId="20" fillId="2" borderId="1" xfId="1" applyNumberFormat="1" applyFont="1" applyFill="1" applyBorder="1" applyAlignment="1" applyProtection="1">
      <alignment horizontal="center" vertical="center"/>
      <protection locked="0"/>
    </xf>
    <xf numFmtId="0" fontId="16" fillId="2" borderId="65" xfId="1" applyFont="1" applyFill="1" applyBorder="1" applyAlignment="1" applyProtection="1">
      <alignment horizontal="center" vertical="center"/>
      <protection locked="0"/>
    </xf>
    <xf numFmtId="0" fontId="20" fillId="2" borderId="1" xfId="1" applyNumberFormat="1" applyFont="1" applyFill="1" applyBorder="1" applyAlignment="1" applyProtection="1">
      <alignment horizontal="center" vertical="center"/>
      <protection locked="0"/>
    </xf>
    <xf numFmtId="0" fontId="10" fillId="0" borderId="0" xfId="1"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185" fontId="9" fillId="0" borderId="0" xfId="1" applyNumberFormat="1" applyFont="1" applyFill="1" applyBorder="1" applyAlignment="1" applyProtection="1">
      <alignment horizontal="right" vertical="center" wrapText="1"/>
    </xf>
    <xf numFmtId="0" fontId="10" fillId="0" borderId="0" xfId="1" applyFont="1" applyFill="1" applyBorder="1" applyAlignment="1" applyProtection="1">
      <alignment vertical="center" wrapText="1"/>
    </xf>
    <xf numFmtId="0" fontId="5" fillId="0" borderId="7" xfId="1" applyNumberFormat="1" applyFont="1" applyFill="1" applyBorder="1" applyAlignment="1">
      <alignment horizontal="center" vertical="center"/>
    </xf>
    <xf numFmtId="0" fontId="9" fillId="0" borderId="2" xfId="1" applyNumberFormat="1" applyFont="1" applyFill="1" applyBorder="1" applyAlignment="1">
      <alignment horizontal="center" vertical="center"/>
    </xf>
    <xf numFmtId="55" fontId="10" fillId="0" borderId="44" xfId="1" applyNumberFormat="1" applyFont="1" applyFill="1" applyBorder="1" applyAlignment="1">
      <alignment horizontal="center" vertical="center"/>
    </xf>
    <xf numFmtId="55" fontId="10" fillId="0" borderId="1" xfId="1" applyNumberFormat="1" applyFont="1" applyFill="1" applyBorder="1" applyAlignment="1">
      <alignment horizontal="center" vertical="center"/>
    </xf>
    <xf numFmtId="0" fontId="10" fillId="0" borderId="5"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85" fontId="9" fillId="0" borderId="1" xfId="1" applyNumberFormat="1" applyFont="1" applyFill="1" applyBorder="1" applyAlignment="1">
      <alignment horizontal="right" vertical="center" wrapText="1"/>
    </xf>
    <xf numFmtId="0" fontId="5" fillId="0" borderId="5" xfId="1" applyNumberFormat="1" applyFont="1" applyFill="1" applyBorder="1" applyAlignment="1">
      <alignment vertical="center" shrinkToFit="1"/>
    </xf>
    <xf numFmtId="0" fontId="5" fillId="0" borderId="17" xfId="1" applyNumberFormat="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5" xfId="1" applyNumberFormat="1" applyFont="1" applyFill="1" applyBorder="1" applyAlignment="1">
      <alignment horizontal="center" vertical="center" wrapText="1"/>
    </xf>
    <xf numFmtId="179" fontId="9" fillId="0" borderId="4" xfId="1" applyNumberFormat="1" applyFont="1" applyFill="1" applyBorder="1" applyAlignment="1">
      <alignment horizontal="right" vertical="center" wrapText="1"/>
    </xf>
    <xf numFmtId="179" fontId="9" fillId="0" borderId="1" xfId="1" applyNumberFormat="1" applyFont="1" applyFill="1" applyBorder="1" applyAlignment="1">
      <alignment horizontal="right" vertical="center" wrapText="1"/>
    </xf>
    <xf numFmtId="0" fontId="10" fillId="0" borderId="2" xfId="1" applyFont="1" applyFill="1" applyBorder="1" applyAlignment="1">
      <alignment horizontal="center" vertical="center" wrapText="1"/>
    </xf>
    <xf numFmtId="0" fontId="5" fillId="0" borderId="8" xfId="1" applyNumberFormat="1" applyFont="1" applyFill="1" applyBorder="1" applyAlignment="1">
      <alignment horizontal="center" vertical="center" wrapText="1"/>
    </xf>
    <xf numFmtId="178" fontId="9" fillId="0" borderId="1" xfId="1" applyNumberFormat="1" applyFont="1" applyFill="1" applyBorder="1" applyAlignment="1">
      <alignment horizontal="right" vertical="center" wrapText="1"/>
    </xf>
    <xf numFmtId="179" fontId="10" fillId="0" borderId="23" xfId="1" applyNumberFormat="1" applyFont="1" applyFill="1" applyBorder="1" applyAlignment="1">
      <alignment horizontal="right" vertical="center"/>
    </xf>
    <xf numFmtId="179" fontId="10" fillId="0" borderId="24" xfId="1" applyNumberFormat="1" applyFont="1" applyFill="1" applyBorder="1" applyAlignment="1">
      <alignment horizontal="right" vertical="center"/>
    </xf>
    <xf numFmtId="179" fontId="10" fillId="0" borderId="25" xfId="1" applyNumberFormat="1" applyFont="1" applyFill="1" applyBorder="1" applyAlignment="1">
      <alignment horizontal="right" vertical="center"/>
    </xf>
    <xf numFmtId="0" fontId="5" fillId="0" borderId="45" xfId="1" applyNumberFormat="1" applyFont="1" applyFill="1" applyBorder="1" applyAlignment="1">
      <alignment horizontal="center" vertical="center" wrapText="1"/>
    </xf>
    <xf numFmtId="182" fontId="10" fillId="0" borderId="57" xfId="1" applyNumberFormat="1" applyFont="1" applyFill="1" applyBorder="1" applyAlignment="1">
      <alignment vertical="center"/>
    </xf>
    <xf numFmtId="182" fontId="10" fillId="0" borderId="19" xfId="1" applyNumberFormat="1" applyFont="1" applyFill="1" applyBorder="1" applyAlignment="1">
      <alignment vertical="center"/>
    </xf>
    <xf numFmtId="182" fontId="10" fillId="0" borderId="26" xfId="1" applyNumberFormat="1" applyFont="1" applyFill="1" applyBorder="1" applyAlignment="1">
      <alignment vertical="center"/>
    </xf>
    <xf numFmtId="178" fontId="10" fillId="0" borderId="23" xfId="1" applyNumberFormat="1" applyFont="1" applyFill="1" applyBorder="1" applyAlignment="1">
      <alignment vertical="center"/>
    </xf>
    <xf numFmtId="178" fontId="10" fillId="0" borderId="24" xfId="1" applyNumberFormat="1" applyFont="1" applyFill="1" applyBorder="1" applyAlignment="1">
      <alignment vertical="center"/>
    </xf>
    <xf numFmtId="178" fontId="10" fillId="0" borderId="25" xfId="1" applyNumberFormat="1" applyFont="1" applyFill="1" applyBorder="1" applyAlignment="1">
      <alignment vertical="center"/>
    </xf>
    <xf numFmtId="0" fontId="10" fillId="0" borderId="0" xfId="1" applyNumberFormat="1" applyFont="1" applyFill="1" applyBorder="1" applyAlignment="1">
      <alignment vertical="center"/>
    </xf>
    <xf numFmtId="55" fontId="10" fillId="0" borderId="104" xfId="1" applyNumberFormat="1" applyFont="1" applyFill="1" applyBorder="1" applyAlignment="1" applyProtection="1">
      <alignment horizontal="center" vertical="center" shrinkToFit="1"/>
      <protection locked="0"/>
    </xf>
    <xf numFmtId="185" fontId="10" fillId="0" borderId="23" xfId="1" applyNumberFormat="1" applyFont="1" applyFill="1" applyBorder="1" applyAlignment="1">
      <alignment horizontal="right" vertical="center"/>
    </xf>
    <xf numFmtId="179" fontId="10" fillId="0" borderId="23" xfId="1" applyNumberFormat="1" applyFont="1" applyFill="1" applyBorder="1" applyAlignment="1">
      <alignment vertical="center"/>
    </xf>
    <xf numFmtId="180" fontId="24" fillId="2" borderId="24" xfId="1" applyNumberFormat="1" applyFont="1" applyFill="1" applyBorder="1" applyAlignment="1" applyProtection="1">
      <alignment horizontal="center" vertical="center"/>
      <protection locked="0"/>
    </xf>
    <xf numFmtId="0" fontId="25" fillId="0" borderId="0" xfId="1" applyNumberFormat="1" applyFont="1" applyBorder="1" applyAlignment="1" applyProtection="1">
      <alignment vertical="center"/>
    </xf>
    <xf numFmtId="0" fontId="25" fillId="0" borderId="0" xfId="1" applyNumberFormat="1" applyFont="1" applyBorder="1" applyAlignment="1" applyProtection="1">
      <alignment horizontal="center" vertical="center"/>
    </xf>
    <xf numFmtId="186" fontId="25" fillId="0" borderId="0" xfId="1" applyNumberFormat="1" applyFont="1" applyFill="1" applyBorder="1" applyAlignment="1" applyProtection="1">
      <alignment horizontal="center" vertical="center"/>
    </xf>
    <xf numFmtId="183" fontId="26" fillId="0" borderId="83" xfId="1" applyNumberFormat="1" applyFont="1" applyFill="1" applyBorder="1" applyAlignment="1" applyProtection="1">
      <alignment horizontal="right" vertical="center" shrinkToFit="1"/>
      <protection locked="0"/>
    </xf>
    <xf numFmtId="183" fontId="26" fillId="0" borderId="84" xfId="1" applyNumberFormat="1" applyFont="1" applyFill="1" applyBorder="1" applyAlignment="1" applyProtection="1">
      <alignment horizontal="right" vertical="center" shrinkToFit="1"/>
      <protection locked="0"/>
    </xf>
    <xf numFmtId="183" fontId="26" fillId="0" borderId="1" xfId="1" applyNumberFormat="1" applyFont="1" applyFill="1" applyBorder="1" applyAlignment="1" applyProtection="1">
      <alignment horizontal="right" vertical="center" shrinkToFit="1"/>
    </xf>
    <xf numFmtId="183" fontId="26" fillId="0" borderId="2" xfId="1" applyNumberFormat="1" applyFont="1" applyFill="1" applyBorder="1" applyAlignment="1" applyProtection="1">
      <alignment horizontal="right" vertical="center" shrinkToFit="1"/>
    </xf>
    <xf numFmtId="180" fontId="20" fillId="2" borderId="24" xfId="1" applyNumberFormat="1" applyFont="1" applyFill="1" applyBorder="1" applyAlignment="1" applyProtection="1">
      <alignment horizontal="right" vertical="center"/>
      <protection locked="0"/>
    </xf>
    <xf numFmtId="180" fontId="10" fillId="0" borderId="105" xfId="1" applyNumberFormat="1" applyFont="1" applyFill="1" applyBorder="1" applyAlignment="1" applyProtection="1">
      <alignment vertical="center"/>
    </xf>
    <xf numFmtId="180" fontId="20" fillId="2" borderId="106" xfId="1" applyNumberFormat="1" applyFont="1" applyFill="1" applyBorder="1" applyAlignment="1" applyProtection="1">
      <alignment horizontal="right" vertical="center"/>
      <protection locked="0"/>
    </xf>
    <xf numFmtId="180" fontId="20" fillId="2" borderId="107" xfId="1" applyNumberFormat="1" applyFont="1" applyFill="1" applyBorder="1" applyAlignment="1" applyProtection="1">
      <alignment horizontal="right" vertical="center"/>
      <protection locked="0"/>
    </xf>
    <xf numFmtId="180" fontId="24" fillId="2" borderId="107" xfId="1" applyNumberFormat="1" applyFont="1" applyFill="1" applyBorder="1" applyAlignment="1" applyProtection="1">
      <alignment horizontal="center" vertical="center"/>
      <protection locked="0"/>
    </xf>
    <xf numFmtId="180" fontId="20" fillId="2" borderId="108" xfId="1" applyNumberFormat="1" applyFont="1" applyFill="1" applyBorder="1" applyAlignment="1" applyProtection="1">
      <alignment horizontal="right" vertical="center"/>
      <protection locked="0"/>
    </xf>
    <xf numFmtId="180" fontId="24" fillId="2" borderId="109" xfId="1" applyNumberFormat="1" applyFont="1" applyFill="1" applyBorder="1" applyAlignment="1" applyProtection="1">
      <alignment horizontal="center" vertical="center"/>
      <protection locked="0"/>
    </xf>
    <xf numFmtId="180" fontId="24" fillId="2" borderId="110" xfId="1" applyNumberFormat="1" applyFont="1" applyFill="1" applyBorder="1" applyAlignment="1" applyProtection="1">
      <alignment horizontal="center" vertical="center"/>
      <protection locked="0"/>
    </xf>
    <xf numFmtId="180" fontId="20" fillId="2" borderId="111" xfId="1" applyNumberFormat="1" applyFont="1" applyFill="1" applyBorder="1" applyAlignment="1" applyProtection="1">
      <alignment horizontal="right" vertical="center"/>
      <protection locked="0"/>
    </xf>
    <xf numFmtId="180" fontId="20" fillId="2" borderId="110" xfId="1" applyNumberFormat="1" applyFont="1" applyFill="1" applyBorder="1" applyAlignment="1" applyProtection="1">
      <alignment vertical="center"/>
      <protection locked="0"/>
    </xf>
    <xf numFmtId="180" fontId="20" fillId="2" borderId="111" xfId="1" applyNumberFormat="1" applyFont="1" applyFill="1" applyBorder="1" applyAlignment="1" applyProtection="1">
      <alignment vertical="center"/>
      <protection locked="0"/>
    </xf>
    <xf numFmtId="180" fontId="20" fillId="2" borderId="112" xfId="1" applyNumberFormat="1" applyFont="1" applyFill="1" applyBorder="1" applyAlignment="1" applyProtection="1">
      <alignment vertical="center"/>
      <protection locked="0"/>
    </xf>
    <xf numFmtId="180" fontId="20" fillId="2" borderId="113" xfId="1" applyNumberFormat="1" applyFont="1" applyFill="1" applyBorder="1" applyAlignment="1" applyProtection="1">
      <alignment vertical="center"/>
      <protection locked="0"/>
    </xf>
    <xf numFmtId="180" fontId="20" fillId="2" borderId="114" xfId="1" applyNumberFormat="1" applyFont="1" applyFill="1" applyBorder="1" applyAlignment="1" applyProtection="1">
      <alignment vertical="center"/>
      <protection locked="0"/>
    </xf>
    <xf numFmtId="0" fontId="27" fillId="3" borderId="16" xfId="1" applyNumberFormat="1" applyFont="1" applyFill="1" applyBorder="1" applyAlignment="1" applyProtection="1">
      <alignment horizontal="center" vertical="center"/>
      <protection locked="0"/>
    </xf>
    <xf numFmtId="0" fontId="28" fillId="3" borderId="6" xfId="0" applyFont="1" applyFill="1" applyBorder="1" applyAlignment="1">
      <alignment vertical="center"/>
    </xf>
    <xf numFmtId="0" fontId="28" fillId="3" borderId="115" xfId="0" applyFont="1" applyFill="1" applyBorder="1" applyAlignment="1">
      <alignment vertical="center"/>
    </xf>
    <xf numFmtId="0" fontId="5" fillId="0" borderId="5" xfId="1" applyNumberFormat="1" applyFont="1" applyFill="1" applyBorder="1" applyAlignment="1">
      <alignment horizontal="center" vertical="center"/>
    </xf>
    <xf numFmtId="0" fontId="5" fillId="0" borderId="6" xfId="1" applyNumberFormat="1" applyFont="1" applyFill="1" applyBorder="1" applyAlignment="1">
      <alignment horizontal="center" vertical="center"/>
    </xf>
    <xf numFmtId="0" fontId="10" fillId="0" borderId="5" xfId="1"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10" fillId="0" borderId="5" xfId="1" applyNumberFormat="1" applyFont="1" applyFill="1" applyBorder="1" applyAlignment="1">
      <alignment vertical="center" wrapText="1"/>
    </xf>
    <xf numFmtId="0" fontId="10" fillId="0" borderId="6" xfId="1" applyFont="1" applyFill="1" applyBorder="1" applyAlignment="1">
      <alignment vertical="center" wrapText="1"/>
    </xf>
    <xf numFmtId="0" fontId="10" fillId="0" borderId="7" xfId="1" applyFont="1" applyFill="1" applyBorder="1" applyAlignment="1">
      <alignment vertical="center" wrapText="1"/>
    </xf>
    <xf numFmtId="183" fontId="10" fillId="0" borderId="16" xfId="1" applyNumberFormat="1" applyFont="1" applyFill="1" applyBorder="1" applyAlignment="1">
      <alignment horizontal="center" vertical="center"/>
    </xf>
    <xf numFmtId="183" fontId="10" fillId="0" borderId="6" xfId="1" applyNumberFormat="1" applyFont="1" applyFill="1" applyBorder="1" applyAlignment="1">
      <alignment horizontal="center" vertical="center"/>
    </xf>
    <xf numFmtId="183" fontId="10" fillId="0" borderId="7" xfId="1" applyNumberFormat="1" applyFont="1" applyFill="1" applyBorder="1" applyAlignment="1">
      <alignment horizontal="center" vertical="center"/>
    </xf>
    <xf numFmtId="0" fontId="10" fillId="0" borderId="11" xfId="1" applyFont="1" applyFill="1" applyBorder="1" applyAlignment="1">
      <alignment vertical="center" wrapText="1"/>
    </xf>
    <xf numFmtId="0" fontId="10" fillId="0" borderId="12" xfId="1" applyFont="1" applyFill="1" applyBorder="1" applyAlignment="1">
      <alignment vertical="center" wrapText="1"/>
    </xf>
    <xf numFmtId="0" fontId="10" fillId="0" borderId="13" xfId="1" applyFont="1" applyFill="1" applyBorder="1" applyAlignment="1">
      <alignment vertical="center" wrapText="1"/>
    </xf>
    <xf numFmtId="176" fontId="10" fillId="0" borderId="14" xfId="1" applyNumberFormat="1" applyFont="1" applyFill="1" applyBorder="1" applyAlignment="1">
      <alignment horizontal="center" vertical="center" wrapText="1"/>
    </xf>
    <xf numFmtId="176" fontId="10" fillId="0" borderId="0"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0" fontId="10" fillId="0" borderId="0" xfId="1" applyFont="1" applyFill="1" applyBorder="1" applyAlignment="1">
      <alignment horizontal="center" vertical="center" wrapText="1"/>
    </xf>
    <xf numFmtId="0" fontId="10" fillId="0" borderId="15" xfId="1" applyFont="1" applyFill="1" applyBorder="1" applyAlignment="1">
      <alignment horizontal="center" vertical="center" wrapText="1"/>
    </xf>
    <xf numFmtId="176" fontId="10" fillId="0" borderId="11" xfId="1" applyNumberFormat="1" applyFont="1" applyFill="1" applyBorder="1" applyAlignment="1">
      <alignment horizontal="center" vertical="center" wrapText="1"/>
    </xf>
    <xf numFmtId="176" fontId="10" fillId="0" borderId="12" xfId="1" applyNumberFormat="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0" fillId="0" borderId="11" xfId="1" applyNumberFormat="1" applyFont="1" applyFill="1" applyBorder="1" applyAlignment="1">
      <alignment vertical="center" wrapText="1"/>
    </xf>
    <xf numFmtId="179" fontId="10" fillId="0" borderId="5" xfId="1" applyNumberFormat="1" applyFont="1" applyFill="1" applyBorder="1" applyAlignment="1">
      <alignment horizontal="center" vertical="center"/>
    </xf>
    <xf numFmtId="179" fontId="10" fillId="0" borderId="6" xfId="1" applyNumberFormat="1" applyFont="1" applyFill="1" applyBorder="1" applyAlignment="1">
      <alignment horizontal="center" vertical="center"/>
    </xf>
    <xf numFmtId="179" fontId="10" fillId="0" borderId="7" xfId="1" applyNumberFormat="1" applyFont="1" applyFill="1" applyBorder="1" applyAlignment="1">
      <alignment horizontal="center" vertical="center"/>
    </xf>
    <xf numFmtId="0" fontId="10" fillId="0" borderId="45" xfId="1" applyNumberFormat="1" applyFont="1" applyFill="1" applyBorder="1" applyAlignment="1">
      <alignment vertical="center"/>
    </xf>
    <xf numFmtId="0" fontId="10" fillId="0" borderId="101" xfId="1" applyFont="1" applyFill="1" applyBorder="1" applyAlignment="1">
      <alignment vertical="center"/>
    </xf>
    <xf numFmtId="0" fontId="10" fillId="0" borderId="102" xfId="1" applyFont="1" applyFill="1" applyBorder="1" applyAlignment="1">
      <alignment vertical="center"/>
    </xf>
    <xf numFmtId="0" fontId="5" fillId="0" borderId="9" xfId="1" applyFont="1" applyBorder="1" applyAlignment="1">
      <alignment horizontal="left" vertical="center" wrapText="1"/>
    </xf>
    <xf numFmtId="0" fontId="5" fillId="0" borderId="9" xfId="1" applyFont="1" applyBorder="1" applyAlignment="1">
      <alignment vertical="center" wrapText="1"/>
    </xf>
    <xf numFmtId="0" fontId="5" fillId="0" borderId="0" xfId="1" applyFont="1" applyAlignment="1">
      <alignment vertical="center" wrapText="1"/>
    </xf>
    <xf numFmtId="183" fontId="10" fillId="0" borderId="5" xfId="1" applyNumberFormat="1" applyFont="1" applyFill="1" applyBorder="1" applyAlignment="1" applyProtection="1">
      <alignment horizontal="center" vertical="center"/>
    </xf>
    <xf numFmtId="183" fontId="10" fillId="0" borderId="6" xfId="1" applyNumberFormat="1" applyFont="1" applyFill="1" applyBorder="1" applyAlignment="1" applyProtection="1">
      <alignment horizontal="center" vertical="center"/>
    </xf>
    <xf numFmtId="183" fontId="10" fillId="0" borderId="7" xfId="1" applyNumberFormat="1" applyFont="1" applyFill="1" applyBorder="1" applyAlignment="1" applyProtection="1">
      <alignment horizontal="center" vertical="center"/>
    </xf>
    <xf numFmtId="179" fontId="10" fillId="0" borderId="30" xfId="1" applyNumberFormat="1" applyFont="1" applyFill="1" applyBorder="1" applyAlignment="1" applyProtection="1">
      <alignment horizontal="center" vertical="center"/>
    </xf>
    <xf numFmtId="179" fontId="10" fillId="0" borderId="6" xfId="1" applyNumberFormat="1" applyFont="1" applyFill="1" applyBorder="1" applyAlignment="1" applyProtection="1">
      <alignment horizontal="center" vertical="center"/>
    </xf>
    <xf numFmtId="179" fontId="10" fillId="0" borderId="7" xfId="1" applyNumberFormat="1" applyFont="1" applyFill="1" applyBorder="1" applyAlignment="1" applyProtection="1">
      <alignment horizontal="center" vertical="center"/>
    </xf>
    <xf numFmtId="0" fontId="10" fillId="0" borderId="2" xfId="1" applyNumberFormat="1" applyFont="1" applyBorder="1" applyAlignment="1" applyProtection="1">
      <alignment horizontal="center" vertical="center"/>
    </xf>
    <xf numFmtId="0" fontId="5" fillId="0" borderId="2" xfId="1" applyFont="1" applyBorder="1" applyAlignment="1" applyProtection="1">
      <alignment horizontal="center" vertical="center"/>
    </xf>
    <xf numFmtId="0" fontId="5" fillId="2" borderId="10" xfId="1" applyNumberFormat="1" applyFont="1" applyFill="1" applyBorder="1" applyAlignment="1" applyProtection="1">
      <alignment horizontal="center" vertical="center" wrapText="1"/>
    </xf>
    <xf numFmtId="0" fontId="5" fillId="2" borderId="15" xfId="1" applyNumberFormat="1" applyFont="1" applyFill="1" applyBorder="1" applyAlignment="1" applyProtection="1">
      <alignment horizontal="center" vertical="center"/>
    </xf>
    <xf numFmtId="0" fontId="5" fillId="0" borderId="2" xfId="1" applyNumberFormat="1" applyFont="1" applyFill="1" applyBorder="1" applyAlignment="1" applyProtection="1">
      <alignment horizontal="center" vertical="center"/>
    </xf>
    <xf numFmtId="0" fontId="5" fillId="0" borderId="4" xfId="1" applyNumberFormat="1" applyFont="1" applyFill="1" applyBorder="1" applyAlignment="1" applyProtection="1">
      <alignment horizontal="center" vertical="center"/>
    </xf>
    <xf numFmtId="185" fontId="15" fillId="2" borderId="88" xfId="1" applyNumberFormat="1" applyFont="1" applyFill="1" applyBorder="1" applyAlignment="1" applyProtection="1">
      <alignment horizontal="center" vertical="center"/>
      <protection locked="0"/>
    </xf>
    <xf numFmtId="185" fontId="15" fillId="2" borderId="86" xfId="1" applyNumberFormat="1" applyFont="1" applyFill="1" applyBorder="1" applyAlignment="1" applyProtection="1">
      <alignment horizontal="center" vertical="center"/>
      <protection locked="0"/>
    </xf>
    <xf numFmtId="182" fontId="8" fillId="0" borderId="10" xfId="1" applyNumberFormat="1" applyFont="1" applyFill="1" applyBorder="1" applyAlignment="1" applyProtection="1">
      <alignment horizontal="right" vertical="center"/>
    </xf>
    <xf numFmtId="0" fontId="11" fillId="0" borderId="13" xfId="0" applyFont="1" applyFill="1" applyBorder="1" applyAlignment="1" applyProtection="1">
      <alignment horizontal="right" vertical="center"/>
    </xf>
    <xf numFmtId="178" fontId="15" fillId="2" borderId="88" xfId="1" applyNumberFormat="1" applyFont="1" applyFill="1" applyBorder="1" applyAlignment="1" applyProtection="1">
      <alignment horizontal="center" vertical="center"/>
      <protection locked="0"/>
    </xf>
    <xf numFmtId="178" fontId="15" fillId="2" borderId="103" xfId="1" applyNumberFormat="1" applyFont="1" applyFill="1" applyBorder="1" applyAlignment="1" applyProtection="1">
      <alignment horizontal="center" vertical="center"/>
      <protection locked="0"/>
    </xf>
    <xf numFmtId="0" fontId="8" fillId="0" borderId="1" xfId="1" applyNumberFormat="1" applyFont="1" applyFill="1" applyBorder="1" applyAlignment="1" applyProtection="1">
      <alignment horizontal="left" vertical="center" wrapText="1"/>
    </xf>
    <xf numFmtId="0" fontId="8" fillId="0" borderId="5" xfId="1"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horizontal="left" vertical="center"/>
    </xf>
    <xf numFmtId="0" fontId="5" fillId="0" borderId="2" xfId="1" applyNumberFormat="1" applyFont="1" applyBorder="1" applyAlignment="1" applyProtection="1">
      <alignment horizontal="center" vertical="center"/>
    </xf>
    <xf numFmtId="0" fontId="10" fillId="0" borderId="2" xfId="1" applyNumberFormat="1" applyFont="1" applyBorder="1" applyAlignment="1" applyProtection="1">
      <alignment horizontal="center" vertical="center" wrapText="1"/>
    </xf>
    <xf numFmtId="0" fontId="5" fillId="0" borderId="8" xfId="1" applyNumberFormat="1" applyFont="1" applyBorder="1" applyAlignment="1" applyProtection="1">
      <alignment horizontal="center" vertical="center" wrapText="1"/>
    </xf>
    <xf numFmtId="0" fontId="5" fillId="0" borderId="70" xfId="1" applyFont="1" applyBorder="1" applyAlignment="1" applyProtection="1">
      <alignment horizontal="center" vertical="center"/>
    </xf>
    <xf numFmtId="0" fontId="5" fillId="0" borderId="14" xfId="1" applyFont="1" applyBorder="1" applyAlignment="1" applyProtection="1">
      <alignment horizontal="center" vertical="center"/>
    </xf>
    <xf numFmtId="0" fontId="5" fillId="0" borderId="32" xfId="1" applyFont="1" applyBorder="1" applyAlignment="1" applyProtection="1">
      <alignment horizontal="center" vertical="center"/>
    </xf>
    <xf numFmtId="0" fontId="5" fillId="0" borderId="11" xfId="1" applyFont="1" applyBorder="1" applyAlignment="1" applyProtection="1">
      <alignment horizontal="center" vertical="center"/>
    </xf>
    <xf numFmtId="0" fontId="5" fillId="0" borderId="76" xfId="1" applyFont="1" applyBorder="1" applyAlignment="1" applyProtection="1">
      <alignment horizontal="center" vertical="center"/>
    </xf>
    <xf numFmtId="0" fontId="15" fillId="3" borderId="71" xfId="1" applyNumberFormat="1" applyFont="1" applyFill="1" applyBorder="1" applyAlignment="1">
      <alignment horizontal="center" vertical="center"/>
    </xf>
    <xf numFmtId="0" fontId="16" fillId="3" borderId="72" xfId="1" applyFont="1" applyFill="1" applyBorder="1" applyAlignment="1">
      <alignment vertical="center"/>
    </xf>
    <xf numFmtId="0" fontId="16" fillId="3" borderId="73" xfId="1" applyFont="1" applyFill="1" applyBorder="1" applyAlignment="1">
      <alignment vertical="center"/>
    </xf>
    <xf numFmtId="0" fontId="16" fillId="3" borderId="74" xfId="1" applyFont="1" applyFill="1" applyBorder="1" applyAlignment="1">
      <alignment vertical="center"/>
    </xf>
    <xf numFmtId="0" fontId="16" fillId="3" borderId="3" xfId="1" applyFont="1" applyFill="1" applyBorder="1" applyAlignment="1">
      <alignment vertical="center"/>
    </xf>
    <xf numFmtId="0" fontId="16" fillId="3" borderId="75" xfId="1" applyFont="1" applyFill="1" applyBorder="1" applyAlignment="1">
      <alignment vertical="center"/>
    </xf>
    <xf numFmtId="0" fontId="16" fillId="3" borderId="77" xfId="1" applyFont="1" applyFill="1" applyBorder="1" applyAlignment="1">
      <alignment vertical="center"/>
    </xf>
    <xf numFmtId="0" fontId="16" fillId="3" borderId="78" xfId="1" applyFont="1" applyFill="1" applyBorder="1" applyAlignment="1">
      <alignment vertical="center"/>
    </xf>
    <xf numFmtId="0" fontId="16" fillId="3" borderId="79" xfId="1" applyFont="1" applyFill="1" applyBorder="1" applyAlignment="1">
      <alignment vertical="center"/>
    </xf>
    <xf numFmtId="0" fontId="5" fillId="0" borderId="6" xfId="1" applyNumberFormat="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9" xfId="1" applyNumberFormat="1" applyFont="1" applyBorder="1" applyAlignment="1" applyProtection="1">
      <alignment horizontal="center" vertical="center" wrapText="1"/>
    </xf>
    <xf numFmtId="0" fontId="5" fillId="0" borderId="0" xfId="1" applyFont="1" applyBorder="1" applyAlignment="1" applyProtection="1">
      <alignment horizontal="center" vertical="center"/>
    </xf>
    <xf numFmtId="0" fontId="5" fillId="0" borderId="12" xfId="1" applyFont="1" applyBorder="1" applyAlignment="1" applyProtection="1">
      <alignment horizontal="center" vertical="center"/>
    </xf>
    <xf numFmtId="0" fontId="16" fillId="3" borderId="27" xfId="1" applyNumberFormat="1" applyFont="1" applyFill="1" applyBorder="1" applyAlignment="1" applyProtection="1">
      <alignment horizontal="center" vertical="center" wrapText="1"/>
      <protection locked="0"/>
    </xf>
    <xf numFmtId="0" fontId="16" fillId="3" borderId="28" xfId="1" applyFont="1" applyFill="1" applyBorder="1" applyAlignment="1" applyProtection="1">
      <alignment horizontal="center" vertical="center" wrapText="1"/>
      <protection locked="0"/>
    </xf>
    <xf numFmtId="0" fontId="16" fillId="3" borderId="29" xfId="1" applyFont="1" applyFill="1" applyBorder="1" applyAlignment="1" applyProtection="1">
      <alignment horizontal="center" vertical="center" wrapText="1"/>
      <protection locked="0"/>
    </xf>
    <xf numFmtId="0" fontId="16" fillId="3" borderId="31" xfId="1" applyFont="1" applyFill="1" applyBorder="1" applyAlignment="1" applyProtection="1">
      <alignment horizontal="center" vertical="center" wrapText="1"/>
      <protection locked="0"/>
    </xf>
    <xf numFmtId="0" fontId="16" fillId="3" borderId="0" xfId="1" applyFont="1" applyFill="1" applyBorder="1" applyAlignment="1" applyProtection="1">
      <alignment horizontal="center" vertical="center" wrapText="1"/>
      <protection locked="0"/>
    </xf>
    <xf numFmtId="0" fontId="16" fillId="3" borderId="32" xfId="1" applyFont="1" applyFill="1" applyBorder="1" applyAlignment="1" applyProtection="1">
      <alignment horizontal="center" vertical="center" wrapText="1"/>
      <protection locked="0"/>
    </xf>
    <xf numFmtId="0" fontId="16" fillId="3" borderId="33" xfId="1" applyFont="1" applyFill="1" applyBorder="1" applyAlignment="1" applyProtection="1">
      <alignment horizontal="center" vertical="center" wrapText="1"/>
      <protection locked="0"/>
    </xf>
    <xf numFmtId="0" fontId="16" fillId="3" borderId="34" xfId="1" applyFont="1" applyFill="1" applyBorder="1" applyAlignment="1" applyProtection="1">
      <alignment horizontal="center" vertical="center" wrapText="1"/>
      <protection locked="0"/>
    </xf>
    <xf numFmtId="0" fontId="16" fillId="3" borderId="35" xfId="1" applyFont="1" applyFill="1" applyBorder="1" applyAlignment="1" applyProtection="1">
      <alignment horizontal="center" vertical="center" wrapText="1"/>
      <protection locked="0"/>
    </xf>
    <xf numFmtId="0" fontId="5" fillId="0" borderId="5" xfId="1" applyNumberFormat="1" applyFont="1" applyFill="1" applyBorder="1" applyAlignment="1" applyProtection="1">
      <alignment horizontal="center" vertical="center"/>
    </xf>
    <xf numFmtId="0" fontId="5" fillId="0" borderId="6" xfId="1" applyNumberFormat="1" applyFont="1" applyFill="1" applyBorder="1" applyAlignment="1" applyProtection="1">
      <alignment horizontal="center" vertical="center"/>
    </xf>
    <xf numFmtId="0" fontId="10" fillId="0" borderId="8" xfId="1" applyNumberFormat="1" applyFont="1" applyFill="1" applyBorder="1" applyAlignment="1" applyProtection="1">
      <alignment horizontal="center" vertical="center" textRotation="255"/>
    </xf>
    <xf numFmtId="0" fontId="10" fillId="0" borderId="10" xfId="1" applyFont="1" applyFill="1" applyBorder="1" applyAlignment="1" applyProtection="1">
      <alignment horizontal="center" vertical="center" textRotation="255"/>
    </xf>
    <xf numFmtId="0" fontId="10" fillId="0" borderId="14" xfId="1" applyFont="1" applyFill="1" applyBorder="1" applyAlignment="1" applyProtection="1">
      <alignment horizontal="center" vertical="center" textRotation="255"/>
    </xf>
    <xf numFmtId="0" fontId="10" fillId="0" borderId="15" xfId="1" applyFont="1" applyFill="1" applyBorder="1" applyAlignment="1" applyProtection="1">
      <alignment horizontal="center" vertical="center" textRotation="255"/>
    </xf>
    <xf numFmtId="0" fontId="10" fillId="0" borderId="11" xfId="1" applyFont="1" applyFill="1" applyBorder="1" applyAlignment="1" applyProtection="1">
      <alignment horizontal="center" vertical="center" textRotation="255"/>
    </xf>
    <xf numFmtId="0" fontId="10" fillId="0" borderId="13" xfId="1" applyFont="1" applyFill="1" applyBorder="1" applyAlignment="1" applyProtection="1">
      <alignment horizontal="center" vertical="center" textRotation="255"/>
    </xf>
    <xf numFmtId="0" fontId="17" fillId="2" borderId="5" xfId="1" applyNumberFormat="1" applyFont="1" applyFill="1" applyBorder="1" applyAlignment="1" applyProtection="1">
      <alignment vertical="center" wrapText="1"/>
    </xf>
    <xf numFmtId="0" fontId="17" fillId="2" borderId="6" xfId="1" applyFont="1" applyFill="1" applyBorder="1" applyAlignment="1" applyProtection="1">
      <alignment vertical="center" wrapText="1"/>
    </xf>
    <xf numFmtId="0" fontId="17" fillId="2" borderId="7" xfId="1" applyFont="1" applyFill="1" applyBorder="1" applyAlignment="1" applyProtection="1">
      <alignment vertical="center" wrapText="1"/>
    </xf>
    <xf numFmtId="0" fontId="10" fillId="0" borderId="5" xfId="1" applyNumberFormat="1" applyFont="1" applyFill="1" applyBorder="1" applyAlignment="1" applyProtection="1">
      <alignment vertical="center" wrapText="1"/>
    </xf>
    <xf numFmtId="0" fontId="10" fillId="0" borderId="6" xfId="1" applyFont="1" applyFill="1" applyBorder="1" applyAlignment="1" applyProtection="1">
      <alignment vertical="center" wrapText="1"/>
    </xf>
    <xf numFmtId="0" fontId="10" fillId="0" borderId="7" xfId="1" applyFont="1" applyFill="1" applyBorder="1" applyAlignment="1" applyProtection="1">
      <alignment vertical="center" wrapText="1"/>
    </xf>
    <xf numFmtId="0" fontId="10" fillId="0" borderId="8" xfId="1" applyFont="1" applyFill="1" applyBorder="1" applyAlignment="1" applyProtection="1">
      <alignment horizontal="center" vertical="center" textRotation="255" wrapText="1"/>
    </xf>
    <xf numFmtId="0" fontId="10" fillId="0" borderId="10" xfId="1" applyFont="1" applyFill="1" applyBorder="1" applyAlignment="1" applyProtection="1">
      <alignment horizontal="center" vertical="center" textRotation="255" wrapText="1"/>
    </xf>
    <xf numFmtId="0" fontId="10" fillId="0" borderId="14" xfId="1" applyFont="1" applyFill="1" applyBorder="1" applyAlignment="1" applyProtection="1">
      <alignment horizontal="center" vertical="center" textRotation="255" wrapText="1"/>
    </xf>
    <xf numFmtId="0" fontId="10" fillId="0" borderId="15" xfId="1" applyFont="1" applyFill="1" applyBorder="1" applyAlignment="1" applyProtection="1">
      <alignment horizontal="center" vertical="center" textRotation="255" wrapText="1"/>
    </xf>
    <xf numFmtId="0" fontId="10" fillId="0" borderId="5" xfId="1" applyNumberFormat="1" applyFont="1" applyFill="1" applyBorder="1" applyAlignment="1" applyProtection="1">
      <alignment vertical="center" shrinkToFit="1"/>
    </xf>
    <xf numFmtId="0" fontId="10" fillId="0" borderId="6" xfId="1" applyFont="1" applyFill="1" applyBorder="1" applyAlignment="1" applyProtection="1">
      <alignment vertical="center" shrinkToFit="1"/>
    </xf>
    <xf numFmtId="0" fontId="10" fillId="0" borderId="7" xfId="1" applyFont="1" applyFill="1" applyBorder="1" applyAlignment="1" applyProtection="1">
      <alignment vertical="center" shrinkToFit="1"/>
    </xf>
    <xf numFmtId="0" fontId="10" fillId="0" borderId="6" xfId="1" applyNumberFormat="1" applyFont="1" applyFill="1" applyBorder="1" applyAlignment="1" applyProtection="1">
      <alignment vertical="center" shrinkToFit="1"/>
    </xf>
    <xf numFmtId="0" fontId="10" fillId="0" borderId="7" xfId="1" applyNumberFormat="1" applyFont="1" applyFill="1" applyBorder="1" applyAlignment="1" applyProtection="1">
      <alignment vertical="center" shrinkToFit="1"/>
    </xf>
    <xf numFmtId="0" fontId="17" fillId="2" borderId="5" xfId="1" applyFont="1" applyFill="1" applyBorder="1" applyAlignment="1" applyProtection="1">
      <alignment horizontal="left" vertical="center"/>
    </xf>
    <xf numFmtId="0" fontId="17" fillId="2" borderId="6" xfId="1" applyFont="1" applyFill="1" applyBorder="1" applyAlignment="1" applyProtection="1">
      <alignment horizontal="left" vertical="center"/>
    </xf>
    <xf numFmtId="0" fontId="17" fillId="2" borderId="7" xfId="1" applyFont="1" applyFill="1" applyBorder="1" applyAlignment="1" applyProtection="1">
      <alignment horizontal="left" vertical="center"/>
    </xf>
    <xf numFmtId="0" fontId="10" fillId="0" borderId="11" xfId="1" applyFont="1" applyFill="1" applyBorder="1" applyAlignment="1" applyProtection="1">
      <alignment horizontal="left" vertical="center"/>
    </xf>
    <xf numFmtId="0" fontId="10" fillId="0" borderId="12" xfId="1" applyFont="1" applyFill="1" applyBorder="1" applyAlignment="1" applyProtection="1">
      <alignment horizontal="left" vertical="center"/>
    </xf>
    <xf numFmtId="0" fontId="10" fillId="0" borderId="13" xfId="1" applyFont="1" applyFill="1" applyBorder="1" applyAlignment="1" applyProtection="1">
      <alignment horizontal="left" vertical="center"/>
    </xf>
    <xf numFmtId="0" fontId="10" fillId="2" borderId="5" xfId="1" applyNumberFormat="1" applyFont="1" applyFill="1" applyBorder="1" applyAlignment="1">
      <alignment vertical="center" wrapText="1"/>
    </xf>
    <xf numFmtId="0" fontId="10" fillId="2" borderId="6" xfId="1" applyFont="1" applyFill="1" applyBorder="1" applyAlignment="1">
      <alignment vertical="center" wrapText="1"/>
    </xf>
    <xf numFmtId="0" fontId="10" fillId="2" borderId="7" xfId="1" applyFont="1" applyFill="1" applyBorder="1" applyAlignment="1">
      <alignment vertical="center" wrapText="1"/>
    </xf>
    <xf numFmtId="0" fontId="10" fillId="0" borderId="8" xfId="1" applyNumberFormat="1" applyFont="1" applyFill="1" applyBorder="1" applyAlignment="1" applyProtection="1">
      <alignment horizontal="left" vertical="center" wrapText="1"/>
    </xf>
    <xf numFmtId="0" fontId="10" fillId="0" borderId="9" xfId="1" applyFont="1" applyFill="1" applyBorder="1" applyAlignment="1" applyProtection="1">
      <alignment horizontal="left" vertical="center" wrapText="1"/>
    </xf>
    <xf numFmtId="0" fontId="10" fillId="0" borderId="10" xfId="1" applyFont="1" applyFill="1" applyBorder="1" applyAlignment="1" applyProtection="1">
      <alignment horizontal="left" vertical="center" wrapText="1"/>
    </xf>
    <xf numFmtId="0" fontId="10" fillId="0" borderId="14" xfId="1" applyNumberFormat="1" applyFont="1" applyFill="1" applyBorder="1" applyAlignment="1" applyProtection="1">
      <alignment horizontal="center" vertical="center" wrapText="1"/>
    </xf>
    <xf numFmtId="0" fontId="10" fillId="0" borderId="15" xfId="1" applyFont="1" applyFill="1" applyBorder="1" applyAlignment="1" applyProtection="1">
      <alignment vertical="center" wrapText="1"/>
    </xf>
    <xf numFmtId="0" fontId="10" fillId="0" borderId="14"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3" xfId="1" applyFont="1" applyFill="1" applyBorder="1" applyAlignment="1" applyProtection="1">
      <alignment vertical="center" wrapText="1"/>
    </xf>
    <xf numFmtId="0" fontId="10" fillId="0" borderId="9" xfId="1" applyNumberFormat="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10" xfId="1" applyFont="1" applyFill="1" applyBorder="1" applyAlignment="1" applyProtection="1">
      <alignment horizontal="center" vertical="center" wrapText="1"/>
    </xf>
    <xf numFmtId="0" fontId="10" fillId="0" borderId="0" xfId="1" applyFont="1" applyFill="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8" fillId="2" borderId="5" xfId="1" applyNumberFormat="1" applyFont="1" applyFill="1" applyBorder="1" applyAlignment="1" applyProtection="1">
      <alignment vertical="center" wrapText="1"/>
    </xf>
    <xf numFmtId="0" fontId="8" fillId="2" borderId="6" xfId="1" applyFont="1" applyFill="1" applyBorder="1" applyAlignment="1" applyProtection="1">
      <alignment vertical="center" wrapText="1"/>
    </xf>
    <xf numFmtId="0" fontId="9" fillId="2" borderId="6" xfId="1" applyFont="1" applyFill="1" applyBorder="1" applyAlignment="1" applyProtection="1">
      <alignment horizontal="center" vertical="center" wrapText="1"/>
    </xf>
    <xf numFmtId="0" fontId="9" fillId="2" borderId="7" xfId="1" applyFont="1" applyFill="1" applyBorder="1" applyAlignment="1" applyProtection="1">
      <alignment horizontal="center" vertical="center" wrapText="1"/>
    </xf>
    <xf numFmtId="183" fontId="10" fillId="0" borderId="11" xfId="1" applyNumberFormat="1" applyFont="1" applyFill="1" applyBorder="1" applyAlignment="1" applyProtection="1">
      <alignment horizontal="center" vertical="center"/>
    </xf>
    <xf numFmtId="183" fontId="10" fillId="0" borderId="12" xfId="1" applyNumberFormat="1" applyFont="1" applyFill="1" applyBorder="1" applyAlignment="1" applyProtection="1">
      <alignment horizontal="center" vertical="center"/>
    </xf>
    <xf numFmtId="183" fontId="10" fillId="0" borderId="13" xfId="1" applyNumberFormat="1" applyFont="1" applyFill="1" applyBorder="1" applyAlignment="1" applyProtection="1">
      <alignment horizontal="center" vertical="center"/>
    </xf>
    <xf numFmtId="0" fontId="5" fillId="0" borderId="3" xfId="1" applyNumberFormat="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3" xfId="1" applyNumberFormat="1" applyFont="1" applyBorder="1" applyAlignment="1" applyProtection="1">
      <alignment horizontal="center" vertical="center" shrinkToFit="1"/>
    </xf>
    <xf numFmtId="0" fontId="5" fillId="0" borderId="3" xfId="1" applyFont="1" applyBorder="1" applyAlignment="1" applyProtection="1">
      <alignment horizontal="center" vertical="center" shrinkToFit="1"/>
    </xf>
    <xf numFmtId="0" fontId="10" fillId="0" borderId="3" xfId="1" applyNumberFormat="1" applyFont="1" applyBorder="1" applyAlignment="1" applyProtection="1">
      <alignment horizontal="center" vertical="center"/>
    </xf>
    <xf numFmtId="0" fontId="5" fillId="0" borderId="1" xfId="1" applyNumberFormat="1" applyFont="1" applyFill="1" applyBorder="1" applyAlignment="1" applyProtection="1">
      <alignment horizontal="center" vertical="center"/>
    </xf>
    <xf numFmtId="0" fontId="10" fillId="0" borderId="5" xfId="1" applyNumberFormat="1" applyFont="1" applyFill="1" applyBorder="1" applyAlignment="1" applyProtection="1">
      <alignment vertical="center"/>
    </xf>
    <xf numFmtId="0" fontId="10" fillId="0" borderId="6" xfId="1" applyFont="1" applyFill="1" applyBorder="1" applyAlignment="1" applyProtection="1">
      <alignment vertical="center"/>
    </xf>
    <xf numFmtId="0" fontId="10" fillId="0" borderId="7" xfId="1" applyFont="1" applyFill="1" applyBorder="1" applyAlignment="1" applyProtection="1">
      <alignment vertical="center"/>
    </xf>
    <xf numFmtId="0" fontId="10" fillId="0" borderId="58" xfId="1" applyNumberFormat="1" applyFont="1" applyFill="1" applyBorder="1" applyAlignment="1" applyProtection="1">
      <alignment vertical="center"/>
    </xf>
    <xf numFmtId="0" fontId="10" fillId="0" borderId="59" xfId="1" applyFont="1" applyFill="1" applyBorder="1" applyAlignment="1" applyProtection="1">
      <alignment vertical="center"/>
    </xf>
    <xf numFmtId="0" fontId="10" fillId="0" borderId="60" xfId="1" applyFont="1" applyFill="1" applyBorder="1" applyAlignment="1" applyProtection="1">
      <alignment vertical="center"/>
    </xf>
    <xf numFmtId="0" fontId="10" fillId="0" borderId="8" xfId="1" applyNumberFormat="1" applyFont="1" applyFill="1" applyBorder="1" applyAlignment="1" applyProtection="1">
      <alignment vertical="center" textRotation="255" wrapText="1"/>
    </xf>
    <xf numFmtId="0" fontId="10" fillId="0" borderId="10" xfId="1" applyFont="1" applyFill="1" applyBorder="1" applyAlignment="1" applyProtection="1">
      <alignment vertical="center" wrapText="1"/>
    </xf>
    <xf numFmtId="0" fontId="10" fillId="0" borderId="14" xfId="1" applyFont="1" applyFill="1" applyBorder="1" applyAlignment="1" applyProtection="1">
      <alignment vertical="center" wrapText="1"/>
    </xf>
    <xf numFmtId="0" fontId="10" fillId="0" borderId="8" xfId="1" applyNumberFormat="1" applyFont="1" applyFill="1" applyBorder="1" applyAlignment="1" applyProtection="1">
      <alignment horizontal="center" vertical="center" wrapText="1"/>
    </xf>
    <xf numFmtId="0" fontId="5" fillId="0" borderId="14" xfId="1" applyFont="1" applyFill="1" applyBorder="1" applyAlignment="1" applyProtection="1">
      <alignment horizontal="center" vertical="center" wrapText="1"/>
    </xf>
    <xf numFmtId="0" fontId="5" fillId="0" borderId="15"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13"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5" xfId="1" applyNumberFormat="1" applyFont="1" applyFill="1" applyBorder="1" applyAlignment="1" applyProtection="1">
      <alignment horizontal="center" vertical="center" wrapText="1"/>
    </xf>
    <xf numFmtId="0" fontId="16" fillId="2" borderId="30" xfId="1" applyNumberFormat="1" applyFont="1" applyFill="1" applyBorder="1" applyAlignment="1" applyProtection="1">
      <alignment horizontal="center" vertical="center"/>
      <protection locked="0"/>
    </xf>
    <xf numFmtId="0" fontId="16" fillId="2" borderId="7" xfId="1" applyNumberFormat="1" applyFont="1" applyFill="1" applyBorder="1" applyAlignment="1" applyProtection="1">
      <alignment horizontal="center" vertical="center"/>
      <protection locked="0"/>
    </xf>
    <xf numFmtId="0" fontId="16" fillId="2" borderId="5" xfId="1" applyNumberFormat="1" applyFont="1" applyFill="1" applyBorder="1" applyAlignment="1" applyProtection="1">
      <alignment horizontal="center" vertical="center" shrinkToFit="1"/>
      <protection locked="0"/>
    </xf>
    <xf numFmtId="0" fontId="16" fillId="2" borderId="6" xfId="1" applyNumberFormat="1" applyFont="1" applyFill="1" applyBorder="1" applyAlignment="1" applyProtection="1">
      <alignment horizontal="center" vertical="center" shrinkToFit="1"/>
      <protection locked="0"/>
    </xf>
    <xf numFmtId="0" fontId="16" fillId="2" borderId="7" xfId="1" applyNumberFormat="1" applyFont="1" applyFill="1" applyBorder="1" applyAlignment="1" applyProtection="1">
      <alignment horizontal="center" vertical="center" shrinkToFit="1"/>
      <protection locked="0"/>
    </xf>
    <xf numFmtId="0" fontId="16" fillId="2" borderId="1" xfId="1" applyNumberFormat="1" applyFont="1" applyFill="1" applyBorder="1" applyAlignment="1" applyProtection="1">
      <alignment horizontal="center" vertical="center"/>
      <protection locked="0"/>
    </xf>
    <xf numFmtId="0" fontId="16" fillId="2" borderId="1" xfId="1" applyFont="1" applyFill="1" applyBorder="1" applyAlignment="1" applyProtection="1">
      <alignment horizontal="center" vertical="center"/>
      <protection locked="0"/>
    </xf>
    <xf numFmtId="0" fontId="20" fillId="2" borderId="1" xfId="1" applyNumberFormat="1" applyFont="1" applyFill="1" applyBorder="1" applyAlignment="1" applyProtection="1">
      <alignment horizontal="center" vertical="center"/>
      <protection locked="0"/>
    </xf>
    <xf numFmtId="0" fontId="16" fillId="2" borderId="5" xfId="1" applyFont="1" applyFill="1" applyBorder="1" applyAlignment="1" applyProtection="1">
      <alignment horizontal="center" vertical="center"/>
      <protection locked="0"/>
    </xf>
    <xf numFmtId="182" fontId="15" fillId="2" borderId="87" xfId="1" applyNumberFormat="1" applyFont="1" applyFill="1" applyBorder="1" applyAlignment="1" applyProtection="1">
      <alignment horizontal="center" vertical="center"/>
      <protection locked="0"/>
    </xf>
    <xf numFmtId="182" fontId="15" fillId="2" borderId="86" xfId="1" applyNumberFormat="1" applyFont="1" applyFill="1" applyBorder="1" applyAlignment="1" applyProtection="1">
      <alignment horizontal="center" vertical="center"/>
      <protection locked="0"/>
    </xf>
    <xf numFmtId="0" fontId="16" fillId="2" borderId="64" xfId="1" applyNumberFormat="1" applyFont="1" applyFill="1" applyBorder="1" applyAlignment="1" applyProtection="1">
      <alignment horizontal="center" vertical="center"/>
      <protection locked="0"/>
    </xf>
    <xf numFmtId="0" fontId="16" fillId="2" borderId="1" xfId="1" applyNumberFormat="1" applyFont="1" applyFill="1" applyBorder="1" applyAlignment="1" applyProtection="1">
      <alignment horizontal="center" vertical="center" shrinkToFit="1"/>
      <protection locked="0"/>
    </xf>
    <xf numFmtId="0" fontId="16" fillId="2" borderId="1" xfId="1" applyFont="1" applyFill="1" applyBorder="1" applyAlignment="1" applyProtection="1">
      <alignment horizontal="center" vertical="center" shrinkToFit="1"/>
      <protection locked="0"/>
    </xf>
    <xf numFmtId="0" fontId="16" fillId="2" borderId="61" xfId="1" applyNumberFormat="1" applyFont="1" applyFill="1" applyBorder="1" applyAlignment="1" applyProtection="1">
      <alignment horizontal="center" vertical="center"/>
      <protection locked="0"/>
    </xf>
    <xf numFmtId="0" fontId="16" fillId="2" borderId="62" xfId="1" applyFont="1" applyFill="1" applyBorder="1" applyAlignment="1" applyProtection="1">
      <alignment horizontal="center" vertical="center"/>
      <protection locked="0"/>
    </xf>
    <xf numFmtId="0" fontId="16" fillId="2" borderId="62" xfId="1" applyNumberFormat="1" applyFont="1" applyFill="1" applyBorder="1" applyAlignment="1" applyProtection="1">
      <alignment horizontal="center" vertical="center" shrinkToFit="1"/>
      <protection locked="0"/>
    </xf>
    <xf numFmtId="0" fontId="16" fillId="2" borderId="62" xfId="1" applyFont="1" applyFill="1" applyBorder="1" applyAlignment="1" applyProtection="1">
      <alignment horizontal="center" vertical="center" shrinkToFit="1"/>
      <protection locked="0"/>
    </xf>
    <xf numFmtId="0" fontId="16" fillId="2" borderId="62" xfId="1" applyNumberFormat="1" applyFont="1" applyFill="1" applyBorder="1" applyAlignment="1" applyProtection="1">
      <alignment horizontal="center" vertical="center"/>
      <protection locked="0"/>
    </xf>
    <xf numFmtId="0" fontId="20" fillId="2" borderId="62" xfId="1" applyNumberFormat="1" applyFont="1" applyFill="1" applyBorder="1" applyAlignment="1" applyProtection="1">
      <alignment horizontal="center" vertical="center"/>
      <protection locked="0"/>
    </xf>
    <xf numFmtId="0" fontId="16" fillId="2" borderId="85" xfId="1" applyFont="1" applyFill="1" applyBorder="1" applyAlignment="1" applyProtection="1">
      <alignment horizontal="center" vertical="center"/>
      <protection locked="0"/>
    </xf>
    <xf numFmtId="0" fontId="5" fillId="2" borderId="30" xfId="1" applyNumberFormat="1" applyFont="1" applyFill="1" applyBorder="1" applyAlignment="1" applyProtection="1">
      <alignment horizontal="center" vertical="center"/>
      <protection locked="0"/>
    </xf>
    <xf numFmtId="0" fontId="5" fillId="2" borderId="7" xfId="1" applyNumberFormat="1" applyFont="1" applyFill="1" applyBorder="1" applyAlignment="1" applyProtection="1">
      <alignment horizontal="center" vertical="center"/>
      <protection locked="0"/>
    </xf>
    <xf numFmtId="0" fontId="5" fillId="2" borderId="5" xfId="1" applyNumberFormat="1" applyFont="1" applyFill="1" applyBorder="1" applyAlignment="1" applyProtection="1">
      <alignment horizontal="center" vertical="center" shrinkToFit="1"/>
      <protection locked="0"/>
    </xf>
    <xf numFmtId="0" fontId="5" fillId="2" borderId="6" xfId="1" applyNumberFormat="1" applyFont="1" applyFill="1" applyBorder="1" applyAlignment="1" applyProtection="1">
      <alignment horizontal="center" vertical="center" shrinkToFit="1"/>
      <protection locked="0"/>
    </xf>
    <xf numFmtId="0" fontId="5" fillId="2" borderId="7" xfId="1" applyNumberFormat="1" applyFont="1" applyFill="1" applyBorder="1" applyAlignment="1" applyProtection="1">
      <alignment horizontal="center" vertical="center" shrinkToFit="1"/>
      <protection locked="0"/>
    </xf>
    <xf numFmtId="0" fontId="5" fillId="2" borderId="1" xfId="1" applyNumberFormat="1" applyFont="1" applyFill="1" applyBorder="1" applyAlignment="1" applyProtection="1">
      <alignment horizontal="center" vertical="center"/>
      <protection locked="0"/>
    </xf>
    <xf numFmtId="0" fontId="5" fillId="2" borderId="1" xfId="1" applyFont="1" applyFill="1" applyBorder="1" applyAlignment="1" applyProtection="1">
      <alignment horizontal="center" vertical="center"/>
      <protection locked="0"/>
    </xf>
    <xf numFmtId="0" fontId="10" fillId="2" borderId="1" xfId="1" applyNumberFormat="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5" fillId="2" borderId="64" xfId="1" applyNumberFormat="1" applyFont="1" applyFill="1" applyBorder="1" applyAlignment="1" applyProtection="1">
      <alignment horizontal="center" vertical="center"/>
      <protection locked="0"/>
    </xf>
    <xf numFmtId="0" fontId="5" fillId="2" borderId="1" xfId="1" applyNumberFormat="1" applyFont="1" applyFill="1" applyBorder="1" applyAlignment="1" applyProtection="1">
      <alignment horizontal="center" vertical="center" shrinkToFit="1"/>
      <protection locked="0"/>
    </xf>
    <xf numFmtId="0" fontId="5" fillId="2" borderId="1" xfId="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horizontal="left" vertical="center"/>
    </xf>
    <xf numFmtId="0" fontId="10" fillId="0" borderId="0" xfId="1" applyFont="1" applyFill="1" applyBorder="1" applyAlignment="1" applyProtection="1">
      <alignment vertical="center" wrapText="1"/>
    </xf>
    <xf numFmtId="0" fontId="5" fillId="2" borderId="66" xfId="1" applyNumberFormat="1" applyFont="1" applyFill="1" applyBorder="1" applyAlignment="1" applyProtection="1">
      <alignment horizontal="center" vertical="center"/>
      <protection locked="0"/>
    </xf>
    <xf numFmtId="0" fontId="5" fillId="2" borderId="67" xfId="1" applyFont="1" applyFill="1" applyBorder="1" applyAlignment="1" applyProtection="1">
      <alignment horizontal="center" vertical="center"/>
      <protection locked="0"/>
    </xf>
    <xf numFmtId="0" fontId="5" fillId="2" borderId="67" xfId="1" applyNumberFormat="1" applyFont="1" applyFill="1" applyBorder="1" applyAlignment="1" applyProtection="1">
      <alignment horizontal="center" vertical="center" shrinkToFit="1"/>
      <protection locked="0"/>
    </xf>
    <xf numFmtId="0" fontId="5" fillId="2" borderId="67" xfId="1" applyFont="1" applyFill="1" applyBorder="1" applyAlignment="1" applyProtection="1">
      <alignment horizontal="center" vertical="center" shrinkToFit="1"/>
      <protection locked="0"/>
    </xf>
    <xf numFmtId="0" fontId="5" fillId="2" borderId="67" xfId="1" applyNumberFormat="1" applyFont="1" applyFill="1" applyBorder="1" applyAlignment="1" applyProtection="1">
      <alignment horizontal="center" vertical="center"/>
      <protection locked="0"/>
    </xf>
    <xf numFmtId="0" fontId="10" fillId="2" borderId="67" xfId="1" applyNumberFormat="1" applyFont="1" applyFill="1" applyBorder="1" applyAlignment="1" applyProtection="1">
      <alignment horizontal="center" vertical="center"/>
      <protection locked="0"/>
    </xf>
  </cellXfs>
  <cellStyles count="7">
    <cellStyle name="桁区切り 2" xfId="2"/>
    <cellStyle name="桁区切り 3" xfId="3"/>
    <cellStyle name="日付4桁" xfId="4"/>
    <cellStyle name="標準" xfId="0" builtinId="0"/>
    <cellStyle name="標準 2" xfId="1"/>
    <cellStyle name="標準 2 2" xfId="5"/>
    <cellStyle name="標準 3" xfId="6"/>
  </cellStyles>
  <dxfs count="0"/>
  <tableStyles count="0" defaultTableStyle="TableStyleMedium2" defaultPivotStyle="PivotStyleLight16"/>
  <colors>
    <mruColors>
      <color rgb="FF800000"/>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30480</xdr:colOff>
      <xdr:row>5</xdr:row>
      <xdr:rowOff>152400</xdr:rowOff>
    </xdr:to>
    <xdr:sp macro="" textlink="">
      <xdr:nvSpPr>
        <xdr:cNvPr id="2" name="Text Box 8"/>
        <xdr:cNvSpPr txBox="1">
          <a:spLocks noChangeArrowheads="1"/>
        </xdr:cNvSpPr>
      </xdr:nvSpPr>
      <xdr:spPr bwMode="auto">
        <a:xfrm>
          <a:off x="0" y="67056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21</xdr:col>
      <xdr:colOff>7620</xdr:colOff>
      <xdr:row>2</xdr:row>
      <xdr:rowOff>0</xdr:rowOff>
    </xdr:from>
    <xdr:to>
      <xdr:col>21</xdr:col>
      <xdr:colOff>129540</xdr:colOff>
      <xdr:row>2</xdr:row>
      <xdr:rowOff>0</xdr:rowOff>
    </xdr:to>
    <xdr:sp macro="" textlink="">
      <xdr:nvSpPr>
        <xdr:cNvPr id="3" name="Text Box 1"/>
        <xdr:cNvSpPr txBox="1">
          <a:spLocks noChangeArrowheads="1"/>
        </xdr:cNvSpPr>
      </xdr:nvSpPr>
      <xdr:spPr bwMode="auto">
        <a:xfrm>
          <a:off x="3048000" y="335280"/>
          <a:ext cx="12192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34290</xdr:colOff>
      <xdr:row>2</xdr:row>
      <xdr:rowOff>0</xdr:rowOff>
    </xdr:from>
    <xdr:to>
      <xdr:col>29</xdr:col>
      <xdr:colOff>552</xdr:colOff>
      <xdr:row>2</xdr:row>
      <xdr:rowOff>0</xdr:rowOff>
    </xdr:to>
    <xdr:sp macro="" textlink="">
      <xdr:nvSpPr>
        <xdr:cNvPr id="4" name="Text Box 2">
          <a:extLst/>
        </xdr:cNvPr>
        <xdr:cNvSpPr txBox="1">
          <a:spLocks noChangeArrowheads="1"/>
        </xdr:cNvSpPr>
      </xdr:nvSpPr>
      <xdr:spPr bwMode="auto">
        <a:xfrm>
          <a:off x="4088130" y="335280"/>
          <a:ext cx="11104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32</xdr:col>
      <xdr:colOff>0</xdr:colOff>
      <xdr:row>2</xdr:row>
      <xdr:rowOff>0</xdr:rowOff>
    </xdr:from>
    <xdr:to>
      <xdr:col>32</xdr:col>
      <xdr:colOff>552</xdr:colOff>
      <xdr:row>2</xdr:row>
      <xdr:rowOff>0</xdr:rowOff>
    </xdr:to>
    <xdr:sp macro="" textlink="">
      <xdr:nvSpPr>
        <xdr:cNvPr id="5" name="Text Box 6">
          <a:extLst/>
        </xdr:cNvPr>
        <xdr:cNvSpPr txBox="1">
          <a:spLocks noChangeArrowheads="1"/>
        </xdr:cNvSpPr>
      </xdr:nvSpPr>
      <xdr:spPr bwMode="auto">
        <a:xfrm>
          <a:off x="5974080" y="335280"/>
          <a:ext cx="5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oneCellAnchor>
    <xdr:from>
      <xdr:col>30</xdr:col>
      <xdr:colOff>0</xdr:colOff>
      <xdr:row>0</xdr:row>
      <xdr:rowOff>198120</xdr:rowOff>
    </xdr:from>
    <xdr:ext cx="121920" cy="335280"/>
    <xdr:sp macro="" textlink="">
      <xdr:nvSpPr>
        <xdr:cNvPr id="6" name="Text Box 8"/>
        <xdr:cNvSpPr txBox="1">
          <a:spLocks noChangeArrowheads="1"/>
        </xdr:cNvSpPr>
      </xdr:nvSpPr>
      <xdr:spPr bwMode="auto">
        <a:xfrm>
          <a:off x="4800600" y="167640"/>
          <a:ext cx="121920" cy="3352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2</xdr:row>
      <xdr:rowOff>0</xdr:rowOff>
    </xdr:from>
    <xdr:ext cx="30480" cy="320040"/>
    <xdr:sp macro="" textlink="">
      <xdr:nvSpPr>
        <xdr:cNvPr id="7" name="Text Box 8"/>
        <xdr:cNvSpPr txBox="1">
          <a:spLocks noChangeArrowheads="1"/>
        </xdr:cNvSpPr>
      </xdr:nvSpPr>
      <xdr:spPr bwMode="auto">
        <a:xfrm>
          <a:off x="4800600" y="33528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4</xdr:row>
      <xdr:rowOff>0</xdr:rowOff>
    </xdr:from>
    <xdr:ext cx="30480" cy="320040"/>
    <xdr:sp macro="" textlink="">
      <xdr:nvSpPr>
        <xdr:cNvPr id="11" name="Text Box 8"/>
        <xdr:cNvSpPr txBox="1">
          <a:spLocks noChangeArrowheads="1"/>
        </xdr:cNvSpPr>
      </xdr:nvSpPr>
      <xdr:spPr bwMode="auto">
        <a:xfrm>
          <a:off x="4800600" y="67056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1</xdr:row>
      <xdr:rowOff>198120</xdr:rowOff>
    </xdr:from>
    <xdr:ext cx="121920" cy="335280"/>
    <xdr:sp macro="" textlink="">
      <xdr:nvSpPr>
        <xdr:cNvPr id="12" name="Text Box 8"/>
        <xdr:cNvSpPr txBox="1">
          <a:spLocks noChangeArrowheads="1"/>
        </xdr:cNvSpPr>
      </xdr:nvSpPr>
      <xdr:spPr bwMode="auto">
        <a:xfrm>
          <a:off x="4800600" y="335280"/>
          <a:ext cx="121920" cy="3352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58</xdr:row>
      <xdr:rowOff>198120</xdr:rowOff>
    </xdr:from>
    <xdr:ext cx="121920" cy="335280"/>
    <xdr:sp macro="" textlink="">
      <xdr:nvSpPr>
        <xdr:cNvPr id="13" name="Text Box 8"/>
        <xdr:cNvSpPr txBox="1">
          <a:spLocks noChangeArrowheads="1"/>
        </xdr:cNvSpPr>
      </xdr:nvSpPr>
      <xdr:spPr bwMode="auto">
        <a:xfrm>
          <a:off x="0" y="10058400"/>
          <a:ext cx="121920" cy="3352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42</xdr:row>
      <xdr:rowOff>0</xdr:rowOff>
    </xdr:from>
    <xdr:ext cx="30480" cy="320040"/>
    <xdr:sp macro="" textlink="">
      <xdr:nvSpPr>
        <xdr:cNvPr id="15" name="Text Box 8"/>
        <xdr:cNvSpPr txBox="1">
          <a:spLocks noChangeArrowheads="1"/>
        </xdr:cNvSpPr>
      </xdr:nvSpPr>
      <xdr:spPr bwMode="auto">
        <a:xfrm>
          <a:off x="0" y="737616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58</xdr:row>
      <xdr:rowOff>198120</xdr:rowOff>
    </xdr:from>
    <xdr:ext cx="121920" cy="335280"/>
    <xdr:sp macro="" textlink="">
      <xdr:nvSpPr>
        <xdr:cNvPr id="16" name="Text Box 8"/>
        <xdr:cNvSpPr txBox="1">
          <a:spLocks noChangeArrowheads="1"/>
        </xdr:cNvSpPr>
      </xdr:nvSpPr>
      <xdr:spPr bwMode="auto">
        <a:xfrm>
          <a:off x="4800600" y="10058400"/>
          <a:ext cx="121920" cy="3352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61</xdr:row>
      <xdr:rowOff>0</xdr:rowOff>
    </xdr:from>
    <xdr:ext cx="30480" cy="320040"/>
    <xdr:sp macro="" textlink="">
      <xdr:nvSpPr>
        <xdr:cNvPr id="17" name="Text Box 8"/>
        <xdr:cNvSpPr txBox="1">
          <a:spLocks noChangeArrowheads="1"/>
        </xdr:cNvSpPr>
      </xdr:nvSpPr>
      <xdr:spPr bwMode="auto">
        <a:xfrm>
          <a:off x="4800600" y="1039368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4</xdr:row>
      <xdr:rowOff>0</xdr:rowOff>
    </xdr:from>
    <xdr:to>
      <xdr:col>0</xdr:col>
      <xdr:colOff>30480</xdr:colOff>
      <xdr:row>5</xdr:row>
      <xdr:rowOff>152400</xdr:rowOff>
    </xdr:to>
    <xdr:sp macro="" textlink="">
      <xdr:nvSpPr>
        <xdr:cNvPr id="18" name="Text Box 8"/>
        <xdr:cNvSpPr txBox="1">
          <a:spLocks noChangeArrowheads="1"/>
        </xdr:cNvSpPr>
      </xdr:nvSpPr>
      <xdr:spPr bwMode="auto">
        <a:xfrm>
          <a:off x="0" y="67056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30</xdr:col>
      <xdr:colOff>0</xdr:colOff>
      <xdr:row>4</xdr:row>
      <xdr:rowOff>0</xdr:rowOff>
    </xdr:from>
    <xdr:ext cx="30480" cy="320040"/>
    <xdr:sp macro="" textlink="">
      <xdr:nvSpPr>
        <xdr:cNvPr id="19" name="Text Box 8"/>
        <xdr:cNvSpPr txBox="1">
          <a:spLocks noChangeArrowheads="1"/>
        </xdr:cNvSpPr>
      </xdr:nvSpPr>
      <xdr:spPr bwMode="auto">
        <a:xfrm>
          <a:off x="4800600" y="67056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4</xdr:row>
      <xdr:rowOff>0</xdr:rowOff>
    </xdr:from>
    <xdr:ext cx="30480" cy="320040"/>
    <xdr:sp macro="" textlink="">
      <xdr:nvSpPr>
        <xdr:cNvPr id="20" name="Text Box 8"/>
        <xdr:cNvSpPr txBox="1">
          <a:spLocks noChangeArrowheads="1"/>
        </xdr:cNvSpPr>
      </xdr:nvSpPr>
      <xdr:spPr bwMode="auto">
        <a:xfrm>
          <a:off x="4800600" y="67056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30</xdr:col>
      <xdr:colOff>0</xdr:colOff>
      <xdr:row>4</xdr:row>
      <xdr:rowOff>0</xdr:rowOff>
    </xdr:from>
    <xdr:to>
      <xdr:col>30</xdr:col>
      <xdr:colOff>30480</xdr:colOff>
      <xdr:row>5</xdr:row>
      <xdr:rowOff>152400</xdr:rowOff>
    </xdr:to>
    <xdr:sp macro="" textlink="">
      <xdr:nvSpPr>
        <xdr:cNvPr id="21" name="Text Box 8"/>
        <xdr:cNvSpPr txBox="1">
          <a:spLocks noChangeArrowheads="1"/>
        </xdr:cNvSpPr>
      </xdr:nvSpPr>
      <xdr:spPr bwMode="auto">
        <a:xfrm>
          <a:off x="4800600" y="67056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44</xdr:col>
      <xdr:colOff>0</xdr:colOff>
      <xdr:row>2</xdr:row>
      <xdr:rowOff>0</xdr:rowOff>
    </xdr:from>
    <xdr:ext cx="30480" cy="320040"/>
    <xdr:sp macro="" textlink="">
      <xdr:nvSpPr>
        <xdr:cNvPr id="23" name="Text Box 8"/>
        <xdr:cNvSpPr txBox="1">
          <a:spLocks noChangeArrowheads="1"/>
        </xdr:cNvSpPr>
      </xdr:nvSpPr>
      <xdr:spPr bwMode="auto">
        <a:xfrm>
          <a:off x="15118080" y="33528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44</xdr:col>
      <xdr:colOff>0</xdr:colOff>
      <xdr:row>4</xdr:row>
      <xdr:rowOff>0</xdr:rowOff>
    </xdr:from>
    <xdr:ext cx="30480" cy="320040"/>
    <xdr:sp macro="" textlink="">
      <xdr:nvSpPr>
        <xdr:cNvPr id="24" name="Text Box 8"/>
        <xdr:cNvSpPr txBox="1">
          <a:spLocks noChangeArrowheads="1"/>
        </xdr:cNvSpPr>
      </xdr:nvSpPr>
      <xdr:spPr bwMode="auto">
        <a:xfrm>
          <a:off x="15118080" y="67056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44</xdr:col>
      <xdr:colOff>0</xdr:colOff>
      <xdr:row>1</xdr:row>
      <xdr:rowOff>198120</xdr:rowOff>
    </xdr:from>
    <xdr:ext cx="121920" cy="335280"/>
    <xdr:sp macro="" textlink="">
      <xdr:nvSpPr>
        <xdr:cNvPr id="25" name="Text Box 8"/>
        <xdr:cNvSpPr txBox="1">
          <a:spLocks noChangeArrowheads="1"/>
        </xdr:cNvSpPr>
      </xdr:nvSpPr>
      <xdr:spPr bwMode="auto">
        <a:xfrm>
          <a:off x="15118080" y="335280"/>
          <a:ext cx="121920" cy="3352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30</xdr:col>
      <xdr:colOff>0</xdr:colOff>
      <xdr:row>4</xdr:row>
      <xdr:rowOff>0</xdr:rowOff>
    </xdr:from>
    <xdr:to>
      <xdr:col>30</xdr:col>
      <xdr:colOff>30480</xdr:colOff>
      <xdr:row>5</xdr:row>
      <xdr:rowOff>152400</xdr:rowOff>
    </xdr:to>
    <xdr:sp macro="" textlink="">
      <xdr:nvSpPr>
        <xdr:cNvPr id="26" name="Text Box 8"/>
        <xdr:cNvSpPr txBox="1">
          <a:spLocks noChangeArrowheads="1"/>
        </xdr:cNvSpPr>
      </xdr:nvSpPr>
      <xdr:spPr bwMode="auto">
        <a:xfrm>
          <a:off x="4800600" y="67056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44</xdr:col>
      <xdr:colOff>0</xdr:colOff>
      <xdr:row>4</xdr:row>
      <xdr:rowOff>0</xdr:rowOff>
    </xdr:from>
    <xdr:ext cx="30480" cy="320040"/>
    <xdr:sp macro="" textlink="">
      <xdr:nvSpPr>
        <xdr:cNvPr id="27" name="Text Box 8"/>
        <xdr:cNvSpPr txBox="1">
          <a:spLocks noChangeArrowheads="1"/>
        </xdr:cNvSpPr>
      </xdr:nvSpPr>
      <xdr:spPr bwMode="auto">
        <a:xfrm>
          <a:off x="15118080" y="67056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45</xdr:col>
      <xdr:colOff>0</xdr:colOff>
      <xdr:row>4</xdr:row>
      <xdr:rowOff>11206</xdr:rowOff>
    </xdr:from>
    <xdr:ext cx="30480" cy="320040"/>
    <xdr:sp macro="" textlink="">
      <xdr:nvSpPr>
        <xdr:cNvPr id="28" name="Text Box 8"/>
        <xdr:cNvSpPr txBox="1">
          <a:spLocks noChangeArrowheads="1"/>
        </xdr:cNvSpPr>
      </xdr:nvSpPr>
      <xdr:spPr bwMode="auto">
        <a:xfrm>
          <a:off x="16808823" y="638735"/>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41</xdr:row>
      <xdr:rowOff>0</xdr:rowOff>
    </xdr:from>
    <xdr:ext cx="30480" cy="320040"/>
    <xdr:sp macro="" textlink="">
      <xdr:nvSpPr>
        <xdr:cNvPr id="29" name="Text Box 8"/>
        <xdr:cNvSpPr txBox="1">
          <a:spLocks noChangeArrowheads="1"/>
        </xdr:cNvSpPr>
      </xdr:nvSpPr>
      <xdr:spPr bwMode="auto">
        <a:xfrm>
          <a:off x="4800600" y="720852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41</xdr:row>
      <xdr:rowOff>0</xdr:rowOff>
    </xdr:from>
    <xdr:ext cx="30480" cy="320040"/>
    <xdr:sp macro="" textlink="">
      <xdr:nvSpPr>
        <xdr:cNvPr id="30" name="Text Box 8">
          <a:extLst>
            <a:ext uri="{FF2B5EF4-FFF2-40B4-BE49-F238E27FC236}">
              <a16:creationId xmlns:a16="http://schemas.microsoft.com/office/drawing/2014/main" id="{00000000-0008-0000-0400-000013000000}"/>
            </a:ext>
          </a:extLst>
        </xdr:cNvPr>
        <xdr:cNvSpPr txBox="1">
          <a:spLocks noChangeArrowheads="1"/>
        </xdr:cNvSpPr>
      </xdr:nvSpPr>
      <xdr:spPr bwMode="auto">
        <a:xfrm>
          <a:off x="4800600" y="720852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58</xdr:row>
      <xdr:rowOff>198120</xdr:rowOff>
    </xdr:from>
    <xdr:ext cx="121920" cy="335280"/>
    <xdr:sp macro="" textlink="">
      <xdr:nvSpPr>
        <xdr:cNvPr id="31" name="Text Box 8"/>
        <xdr:cNvSpPr txBox="1">
          <a:spLocks noChangeArrowheads="1"/>
        </xdr:cNvSpPr>
      </xdr:nvSpPr>
      <xdr:spPr bwMode="auto">
        <a:xfrm>
          <a:off x="4800600" y="10058400"/>
          <a:ext cx="121920" cy="3352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61</xdr:row>
      <xdr:rowOff>0</xdr:rowOff>
    </xdr:from>
    <xdr:ext cx="30480" cy="320040"/>
    <xdr:sp macro="" textlink="">
      <xdr:nvSpPr>
        <xdr:cNvPr id="32" name="Text Box 8"/>
        <xdr:cNvSpPr txBox="1">
          <a:spLocks noChangeArrowheads="1"/>
        </xdr:cNvSpPr>
      </xdr:nvSpPr>
      <xdr:spPr bwMode="auto">
        <a:xfrm>
          <a:off x="4800600" y="1039368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44</xdr:col>
      <xdr:colOff>0</xdr:colOff>
      <xdr:row>58</xdr:row>
      <xdr:rowOff>198120</xdr:rowOff>
    </xdr:from>
    <xdr:ext cx="121920" cy="335280"/>
    <xdr:sp macro="" textlink="">
      <xdr:nvSpPr>
        <xdr:cNvPr id="33" name="Text Box 8"/>
        <xdr:cNvSpPr txBox="1">
          <a:spLocks noChangeArrowheads="1"/>
        </xdr:cNvSpPr>
      </xdr:nvSpPr>
      <xdr:spPr bwMode="auto">
        <a:xfrm>
          <a:off x="15118080" y="10058400"/>
          <a:ext cx="121920" cy="3352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30</xdr:col>
      <xdr:colOff>0</xdr:colOff>
      <xdr:row>4</xdr:row>
      <xdr:rowOff>0</xdr:rowOff>
    </xdr:from>
    <xdr:to>
      <xdr:col>30</xdr:col>
      <xdr:colOff>30480</xdr:colOff>
      <xdr:row>5</xdr:row>
      <xdr:rowOff>152400</xdr:rowOff>
    </xdr:to>
    <xdr:sp macro="" textlink="">
      <xdr:nvSpPr>
        <xdr:cNvPr id="36" name="Text Box 8"/>
        <xdr:cNvSpPr txBox="1">
          <a:spLocks noChangeArrowheads="1"/>
        </xdr:cNvSpPr>
      </xdr:nvSpPr>
      <xdr:spPr bwMode="auto">
        <a:xfrm>
          <a:off x="4800600" y="67056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30</xdr:col>
      <xdr:colOff>0</xdr:colOff>
      <xdr:row>2</xdr:row>
      <xdr:rowOff>0</xdr:rowOff>
    </xdr:from>
    <xdr:ext cx="30480" cy="320040"/>
    <xdr:sp macro="" textlink="">
      <xdr:nvSpPr>
        <xdr:cNvPr id="35" name="Text Box 8"/>
        <xdr:cNvSpPr txBox="1">
          <a:spLocks noChangeArrowheads="1"/>
        </xdr:cNvSpPr>
      </xdr:nvSpPr>
      <xdr:spPr bwMode="auto">
        <a:xfrm>
          <a:off x="5362575" y="32385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4</xdr:row>
      <xdr:rowOff>0</xdr:rowOff>
    </xdr:from>
    <xdr:ext cx="30480" cy="320040"/>
    <xdr:sp macro="" textlink="">
      <xdr:nvSpPr>
        <xdr:cNvPr id="37" name="Text Box 8"/>
        <xdr:cNvSpPr txBox="1">
          <a:spLocks noChangeArrowheads="1"/>
        </xdr:cNvSpPr>
      </xdr:nvSpPr>
      <xdr:spPr bwMode="auto">
        <a:xfrm>
          <a:off x="5362575" y="6477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1</xdr:row>
      <xdr:rowOff>198120</xdr:rowOff>
    </xdr:from>
    <xdr:ext cx="121920" cy="335280"/>
    <xdr:sp macro="" textlink="">
      <xdr:nvSpPr>
        <xdr:cNvPr id="38" name="Text Box 8"/>
        <xdr:cNvSpPr txBox="1">
          <a:spLocks noChangeArrowheads="1"/>
        </xdr:cNvSpPr>
      </xdr:nvSpPr>
      <xdr:spPr bwMode="auto">
        <a:xfrm>
          <a:off x="5362575" y="321945"/>
          <a:ext cx="121920" cy="3352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4</xdr:row>
      <xdr:rowOff>0</xdr:rowOff>
    </xdr:from>
    <xdr:ext cx="30480" cy="320040"/>
    <xdr:sp macro="" textlink="">
      <xdr:nvSpPr>
        <xdr:cNvPr id="39" name="Text Box 8"/>
        <xdr:cNvSpPr txBox="1">
          <a:spLocks noChangeArrowheads="1"/>
        </xdr:cNvSpPr>
      </xdr:nvSpPr>
      <xdr:spPr bwMode="auto">
        <a:xfrm>
          <a:off x="5362575" y="6477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0</xdr:colOff>
      <xdr:row>4</xdr:row>
      <xdr:rowOff>0</xdr:rowOff>
    </xdr:from>
    <xdr:ext cx="30480" cy="320040"/>
    <xdr:sp macro="" textlink="">
      <xdr:nvSpPr>
        <xdr:cNvPr id="40" name="Text Box 8"/>
        <xdr:cNvSpPr txBox="1">
          <a:spLocks noChangeArrowheads="1"/>
        </xdr:cNvSpPr>
      </xdr:nvSpPr>
      <xdr:spPr bwMode="auto">
        <a:xfrm>
          <a:off x="5362575" y="647700"/>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30</xdr:col>
      <xdr:colOff>0</xdr:colOff>
      <xdr:row>4</xdr:row>
      <xdr:rowOff>0</xdr:rowOff>
    </xdr:from>
    <xdr:to>
      <xdr:col>30</xdr:col>
      <xdr:colOff>30480</xdr:colOff>
      <xdr:row>5</xdr:row>
      <xdr:rowOff>152400</xdr:rowOff>
    </xdr:to>
    <xdr:sp macro="" textlink="">
      <xdr:nvSpPr>
        <xdr:cNvPr id="41" name="Text Box 8"/>
        <xdr:cNvSpPr txBox="1">
          <a:spLocks noChangeArrowheads="1"/>
        </xdr:cNvSpPr>
      </xdr:nvSpPr>
      <xdr:spPr bwMode="auto">
        <a:xfrm>
          <a:off x="5362575" y="647700"/>
          <a:ext cx="3048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4</xdr:row>
      <xdr:rowOff>0</xdr:rowOff>
    </xdr:from>
    <xdr:to>
      <xdr:col>30</xdr:col>
      <xdr:colOff>30480</xdr:colOff>
      <xdr:row>5</xdr:row>
      <xdr:rowOff>152400</xdr:rowOff>
    </xdr:to>
    <xdr:sp macro="" textlink="">
      <xdr:nvSpPr>
        <xdr:cNvPr id="42" name="Text Box 8"/>
        <xdr:cNvSpPr txBox="1">
          <a:spLocks noChangeArrowheads="1"/>
        </xdr:cNvSpPr>
      </xdr:nvSpPr>
      <xdr:spPr bwMode="auto">
        <a:xfrm>
          <a:off x="5362575" y="647700"/>
          <a:ext cx="3048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4</xdr:row>
      <xdr:rowOff>0</xdr:rowOff>
    </xdr:from>
    <xdr:to>
      <xdr:col>30</xdr:col>
      <xdr:colOff>30480</xdr:colOff>
      <xdr:row>5</xdr:row>
      <xdr:rowOff>152400</xdr:rowOff>
    </xdr:to>
    <xdr:sp macro="" textlink="">
      <xdr:nvSpPr>
        <xdr:cNvPr id="43" name="Text Box 8"/>
        <xdr:cNvSpPr txBox="1">
          <a:spLocks noChangeArrowheads="1"/>
        </xdr:cNvSpPr>
      </xdr:nvSpPr>
      <xdr:spPr bwMode="auto">
        <a:xfrm>
          <a:off x="5362575" y="647700"/>
          <a:ext cx="3048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38</xdr:col>
      <xdr:colOff>515471</xdr:colOff>
      <xdr:row>83</xdr:row>
      <xdr:rowOff>33617</xdr:rowOff>
    </xdr:from>
    <xdr:ext cx="30480" cy="320040"/>
    <xdr:sp macro="" textlink="">
      <xdr:nvSpPr>
        <xdr:cNvPr id="57" name="Text Box 8"/>
        <xdr:cNvSpPr txBox="1">
          <a:spLocks noChangeArrowheads="1"/>
        </xdr:cNvSpPr>
      </xdr:nvSpPr>
      <xdr:spPr bwMode="auto">
        <a:xfrm>
          <a:off x="12079942" y="16842441"/>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38</xdr:col>
      <xdr:colOff>840441</xdr:colOff>
      <xdr:row>82</xdr:row>
      <xdr:rowOff>22411</xdr:rowOff>
    </xdr:from>
    <xdr:ext cx="30480" cy="320040"/>
    <xdr:sp macro="" textlink="">
      <xdr:nvSpPr>
        <xdr:cNvPr id="58" name="Text Box 8"/>
        <xdr:cNvSpPr txBox="1">
          <a:spLocks noChangeArrowheads="1"/>
        </xdr:cNvSpPr>
      </xdr:nvSpPr>
      <xdr:spPr bwMode="auto">
        <a:xfrm>
          <a:off x="12404912" y="16674352"/>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37</xdr:col>
      <xdr:colOff>840441</xdr:colOff>
      <xdr:row>3</xdr:row>
      <xdr:rowOff>22411</xdr:rowOff>
    </xdr:from>
    <xdr:ext cx="30480" cy="320040"/>
    <xdr:sp macro="" textlink="">
      <xdr:nvSpPr>
        <xdr:cNvPr id="59" name="Text Box 8"/>
        <xdr:cNvSpPr txBox="1">
          <a:spLocks noChangeArrowheads="1"/>
        </xdr:cNvSpPr>
      </xdr:nvSpPr>
      <xdr:spPr bwMode="auto">
        <a:xfrm>
          <a:off x="12404912" y="16674352"/>
          <a:ext cx="3048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811509/AppData/Local/Temp/B2Temp/Attach/&#37117;&#24066;&#12460;&#12473;&#25391;&#33288;&#12475;&#12531;&#12479;&#12540;/&#27096;&#24335;&#65288;&#38651;&#27671;&#12539;&#29105;&#12456;&#12493;&#12523;&#12462;&#12540;&#6528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811509/AppData/Local/Temp/B2Temp/Attach/&#26989;&#21209;&#29992;&#29123;&#26009;&#38651;&#27744;&#20132;&#20184;&#35215;&#31243;&#27096;&#24335;&#26696;_20170509METI&#36865;&#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refreshError="1"/>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式第１"/>
      <sheetName val="様式第２"/>
      <sheetName val="様式第３"/>
      <sheetName val="様式第４"/>
      <sheetName val="様式第５"/>
      <sheetName val="様式第６"/>
      <sheetName val="様式第７"/>
      <sheetName val="様式第８"/>
      <sheetName val="様式第９"/>
      <sheetName val="様式第１０"/>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C1:AR75"/>
  <sheetViews>
    <sheetView showGridLines="0" tabSelected="1" view="pageBreakPreview" topLeftCell="A19" zoomScale="85" zoomScaleNormal="95" zoomScaleSheetLayoutView="85" workbookViewId="0">
      <selection activeCell="AF17" sqref="AF17"/>
    </sheetView>
  </sheetViews>
  <sheetFormatPr defaultColWidth="9" defaultRowHeight="13.15" customHeight="1"/>
  <cols>
    <col min="1" max="1" width="1" style="20" customWidth="1"/>
    <col min="2" max="2" width="2.125" style="20" customWidth="1"/>
    <col min="3" max="29" width="2.125" style="1" customWidth="1"/>
    <col min="30" max="30" width="8.75" style="1" customWidth="1"/>
    <col min="31" max="31" width="4.5" style="1" customWidth="1"/>
    <col min="32" max="32" width="12.625" style="29" customWidth="1"/>
    <col min="33" max="44" width="11.125" style="20" customWidth="1"/>
    <col min="45" max="45" width="1.625" style="20" customWidth="1"/>
    <col min="46" max="186" width="9" style="20"/>
    <col min="187" max="213" width="2" style="20" customWidth="1"/>
    <col min="214" max="214" width="8.375" style="20" customWidth="1"/>
    <col min="215" max="215" width="4.5" style="20" customWidth="1"/>
    <col min="216" max="216" width="12.625" style="20" customWidth="1"/>
    <col min="217" max="228" width="11.125" style="20" customWidth="1"/>
    <col min="229" max="442" width="9" style="20"/>
    <col min="443" max="469" width="2" style="20" customWidth="1"/>
    <col min="470" max="470" width="8.375" style="20" customWidth="1"/>
    <col min="471" max="471" width="4.5" style="20" customWidth="1"/>
    <col min="472" max="472" width="12.625" style="20" customWidth="1"/>
    <col min="473" max="484" width="11.125" style="20" customWidth="1"/>
    <col min="485" max="698" width="9" style="20"/>
    <col min="699" max="725" width="2" style="20" customWidth="1"/>
    <col min="726" max="726" width="8.375" style="20" customWidth="1"/>
    <col min="727" max="727" width="4.5" style="20" customWidth="1"/>
    <col min="728" max="728" width="12.625" style="20" customWidth="1"/>
    <col min="729" max="740" width="11.125" style="20" customWidth="1"/>
    <col min="741" max="954" width="9" style="20"/>
    <col min="955" max="981" width="2" style="20" customWidth="1"/>
    <col min="982" max="982" width="8.375" style="20" customWidth="1"/>
    <col min="983" max="983" width="4.5" style="20" customWidth="1"/>
    <col min="984" max="984" width="12.625" style="20" customWidth="1"/>
    <col min="985" max="996" width="11.125" style="20" customWidth="1"/>
    <col min="997" max="1210" width="9" style="20"/>
    <col min="1211" max="1237" width="2" style="20" customWidth="1"/>
    <col min="1238" max="1238" width="8.375" style="20" customWidth="1"/>
    <col min="1239" max="1239" width="4.5" style="20" customWidth="1"/>
    <col min="1240" max="1240" width="12.625" style="20" customWidth="1"/>
    <col min="1241" max="1252" width="11.125" style="20" customWidth="1"/>
    <col min="1253" max="1466" width="9" style="20"/>
    <col min="1467" max="1493" width="2" style="20" customWidth="1"/>
    <col min="1494" max="1494" width="8.375" style="20" customWidth="1"/>
    <col min="1495" max="1495" width="4.5" style="20" customWidth="1"/>
    <col min="1496" max="1496" width="12.625" style="20" customWidth="1"/>
    <col min="1497" max="1508" width="11.125" style="20" customWidth="1"/>
    <col min="1509" max="1722" width="9" style="20"/>
    <col min="1723" max="1749" width="2" style="20" customWidth="1"/>
    <col min="1750" max="1750" width="8.375" style="20" customWidth="1"/>
    <col min="1751" max="1751" width="4.5" style="20" customWidth="1"/>
    <col min="1752" max="1752" width="12.625" style="20" customWidth="1"/>
    <col min="1753" max="1764" width="11.125" style="20" customWidth="1"/>
    <col min="1765" max="1978" width="9" style="20"/>
    <col min="1979" max="2005" width="2" style="20" customWidth="1"/>
    <col min="2006" max="2006" width="8.375" style="20" customWidth="1"/>
    <col min="2007" max="2007" width="4.5" style="20" customWidth="1"/>
    <col min="2008" max="2008" width="12.625" style="20" customWidth="1"/>
    <col min="2009" max="2020" width="11.125" style="20" customWidth="1"/>
    <col min="2021" max="2234" width="9" style="20"/>
    <col min="2235" max="2261" width="2" style="20" customWidth="1"/>
    <col min="2262" max="2262" width="8.375" style="20" customWidth="1"/>
    <col min="2263" max="2263" width="4.5" style="20" customWidth="1"/>
    <col min="2264" max="2264" width="12.625" style="20" customWidth="1"/>
    <col min="2265" max="2276" width="11.125" style="20" customWidth="1"/>
    <col min="2277" max="2490" width="9" style="20"/>
    <col min="2491" max="2517" width="2" style="20" customWidth="1"/>
    <col min="2518" max="2518" width="8.375" style="20" customWidth="1"/>
    <col min="2519" max="2519" width="4.5" style="20" customWidth="1"/>
    <col min="2520" max="2520" width="12.625" style="20" customWidth="1"/>
    <col min="2521" max="2532" width="11.125" style="20" customWidth="1"/>
    <col min="2533" max="2746" width="9" style="20"/>
    <col min="2747" max="2773" width="2" style="20" customWidth="1"/>
    <col min="2774" max="2774" width="8.375" style="20" customWidth="1"/>
    <col min="2775" max="2775" width="4.5" style="20" customWidth="1"/>
    <col min="2776" max="2776" width="12.625" style="20" customWidth="1"/>
    <col min="2777" max="2788" width="11.125" style="20" customWidth="1"/>
    <col min="2789" max="3002" width="9" style="20"/>
    <col min="3003" max="3029" width="2" style="20" customWidth="1"/>
    <col min="3030" max="3030" width="8.375" style="20" customWidth="1"/>
    <col min="3031" max="3031" width="4.5" style="20" customWidth="1"/>
    <col min="3032" max="3032" width="12.625" style="20" customWidth="1"/>
    <col min="3033" max="3044" width="11.125" style="20" customWidth="1"/>
    <col min="3045" max="3258" width="9" style="20"/>
    <col min="3259" max="3285" width="2" style="20" customWidth="1"/>
    <col min="3286" max="3286" width="8.375" style="20" customWidth="1"/>
    <col min="3287" max="3287" width="4.5" style="20" customWidth="1"/>
    <col min="3288" max="3288" width="12.625" style="20" customWidth="1"/>
    <col min="3289" max="3300" width="11.125" style="20" customWidth="1"/>
    <col min="3301" max="3514" width="9" style="20"/>
    <col min="3515" max="3541" width="2" style="20" customWidth="1"/>
    <col min="3542" max="3542" width="8.375" style="20" customWidth="1"/>
    <col min="3543" max="3543" width="4.5" style="20" customWidth="1"/>
    <col min="3544" max="3544" width="12.625" style="20" customWidth="1"/>
    <col min="3545" max="3556" width="11.125" style="20" customWidth="1"/>
    <col min="3557" max="3770" width="9" style="20"/>
    <col min="3771" max="3797" width="2" style="20" customWidth="1"/>
    <col min="3798" max="3798" width="8.375" style="20" customWidth="1"/>
    <col min="3799" max="3799" width="4.5" style="20" customWidth="1"/>
    <col min="3800" max="3800" width="12.625" style="20" customWidth="1"/>
    <col min="3801" max="3812" width="11.125" style="20" customWidth="1"/>
    <col min="3813" max="4026" width="9" style="20"/>
    <col min="4027" max="4053" width="2" style="20" customWidth="1"/>
    <col min="4054" max="4054" width="8.375" style="20" customWidth="1"/>
    <col min="4055" max="4055" width="4.5" style="20" customWidth="1"/>
    <col min="4056" max="4056" width="12.625" style="20" customWidth="1"/>
    <col min="4057" max="4068" width="11.125" style="20" customWidth="1"/>
    <col min="4069" max="4282" width="9" style="20"/>
    <col min="4283" max="4309" width="2" style="20" customWidth="1"/>
    <col min="4310" max="4310" width="8.375" style="20" customWidth="1"/>
    <col min="4311" max="4311" width="4.5" style="20" customWidth="1"/>
    <col min="4312" max="4312" width="12.625" style="20" customWidth="1"/>
    <col min="4313" max="4324" width="11.125" style="20" customWidth="1"/>
    <col min="4325" max="4538" width="9" style="20"/>
    <col min="4539" max="4565" width="2" style="20" customWidth="1"/>
    <col min="4566" max="4566" width="8.375" style="20" customWidth="1"/>
    <col min="4567" max="4567" width="4.5" style="20" customWidth="1"/>
    <col min="4568" max="4568" width="12.625" style="20" customWidth="1"/>
    <col min="4569" max="4580" width="11.125" style="20" customWidth="1"/>
    <col min="4581" max="4794" width="9" style="20"/>
    <col min="4795" max="4821" width="2" style="20" customWidth="1"/>
    <col min="4822" max="4822" width="8.375" style="20" customWidth="1"/>
    <col min="4823" max="4823" width="4.5" style="20" customWidth="1"/>
    <col min="4824" max="4824" width="12.625" style="20" customWidth="1"/>
    <col min="4825" max="4836" width="11.125" style="20" customWidth="1"/>
    <col min="4837" max="5050" width="9" style="20"/>
    <col min="5051" max="5077" width="2" style="20" customWidth="1"/>
    <col min="5078" max="5078" width="8.375" style="20" customWidth="1"/>
    <col min="5079" max="5079" width="4.5" style="20" customWidth="1"/>
    <col min="5080" max="5080" width="12.625" style="20" customWidth="1"/>
    <col min="5081" max="5092" width="11.125" style="20" customWidth="1"/>
    <col min="5093" max="5306" width="9" style="20"/>
    <col min="5307" max="5333" width="2" style="20" customWidth="1"/>
    <col min="5334" max="5334" width="8.375" style="20" customWidth="1"/>
    <col min="5335" max="5335" width="4.5" style="20" customWidth="1"/>
    <col min="5336" max="5336" width="12.625" style="20" customWidth="1"/>
    <col min="5337" max="5348" width="11.125" style="20" customWidth="1"/>
    <col min="5349" max="5562" width="9" style="20"/>
    <col min="5563" max="5589" width="2" style="20" customWidth="1"/>
    <col min="5590" max="5590" width="8.375" style="20" customWidth="1"/>
    <col min="5591" max="5591" width="4.5" style="20" customWidth="1"/>
    <col min="5592" max="5592" width="12.625" style="20" customWidth="1"/>
    <col min="5593" max="5604" width="11.125" style="20" customWidth="1"/>
    <col min="5605" max="5818" width="9" style="20"/>
    <col min="5819" max="5845" width="2" style="20" customWidth="1"/>
    <col min="5846" max="5846" width="8.375" style="20" customWidth="1"/>
    <col min="5847" max="5847" width="4.5" style="20" customWidth="1"/>
    <col min="5848" max="5848" width="12.625" style="20" customWidth="1"/>
    <col min="5849" max="5860" width="11.125" style="20" customWidth="1"/>
    <col min="5861" max="6074" width="9" style="20"/>
    <col min="6075" max="6101" width="2" style="20" customWidth="1"/>
    <col min="6102" max="6102" width="8.375" style="20" customWidth="1"/>
    <col min="6103" max="6103" width="4.5" style="20" customWidth="1"/>
    <col min="6104" max="6104" width="12.625" style="20" customWidth="1"/>
    <col min="6105" max="6116" width="11.125" style="20" customWidth="1"/>
    <col min="6117" max="6330" width="9" style="20"/>
    <col min="6331" max="6357" width="2" style="20" customWidth="1"/>
    <col min="6358" max="6358" width="8.375" style="20" customWidth="1"/>
    <col min="6359" max="6359" width="4.5" style="20" customWidth="1"/>
    <col min="6360" max="6360" width="12.625" style="20" customWidth="1"/>
    <col min="6361" max="6372" width="11.125" style="20" customWidth="1"/>
    <col min="6373" max="6586" width="9" style="20"/>
    <col min="6587" max="6613" width="2" style="20" customWidth="1"/>
    <col min="6614" max="6614" width="8.375" style="20" customWidth="1"/>
    <col min="6615" max="6615" width="4.5" style="20" customWidth="1"/>
    <col min="6616" max="6616" width="12.625" style="20" customWidth="1"/>
    <col min="6617" max="6628" width="11.125" style="20" customWidth="1"/>
    <col min="6629" max="6842" width="9" style="20"/>
    <col min="6843" max="6869" width="2" style="20" customWidth="1"/>
    <col min="6870" max="6870" width="8.375" style="20" customWidth="1"/>
    <col min="6871" max="6871" width="4.5" style="20" customWidth="1"/>
    <col min="6872" max="6872" width="12.625" style="20" customWidth="1"/>
    <col min="6873" max="6884" width="11.125" style="20" customWidth="1"/>
    <col min="6885" max="7098" width="9" style="20"/>
    <col min="7099" max="7125" width="2" style="20" customWidth="1"/>
    <col min="7126" max="7126" width="8.375" style="20" customWidth="1"/>
    <col min="7127" max="7127" width="4.5" style="20" customWidth="1"/>
    <col min="7128" max="7128" width="12.625" style="20" customWidth="1"/>
    <col min="7129" max="7140" width="11.125" style="20" customWidth="1"/>
    <col min="7141" max="7354" width="9" style="20"/>
    <col min="7355" max="7381" width="2" style="20" customWidth="1"/>
    <col min="7382" max="7382" width="8.375" style="20" customWidth="1"/>
    <col min="7383" max="7383" width="4.5" style="20" customWidth="1"/>
    <col min="7384" max="7384" width="12.625" style="20" customWidth="1"/>
    <col min="7385" max="7396" width="11.125" style="20" customWidth="1"/>
    <col min="7397" max="7610" width="9" style="20"/>
    <col min="7611" max="7637" width="2" style="20" customWidth="1"/>
    <col min="7638" max="7638" width="8.375" style="20" customWidth="1"/>
    <col min="7639" max="7639" width="4.5" style="20" customWidth="1"/>
    <col min="7640" max="7640" width="12.625" style="20" customWidth="1"/>
    <col min="7641" max="7652" width="11.125" style="20" customWidth="1"/>
    <col min="7653" max="7866" width="9" style="20"/>
    <col min="7867" max="7893" width="2" style="20" customWidth="1"/>
    <col min="7894" max="7894" width="8.375" style="20" customWidth="1"/>
    <col min="7895" max="7895" width="4.5" style="20" customWidth="1"/>
    <col min="7896" max="7896" width="12.625" style="20" customWidth="1"/>
    <col min="7897" max="7908" width="11.125" style="20" customWidth="1"/>
    <col min="7909" max="8122" width="9" style="20"/>
    <col min="8123" max="8149" width="2" style="20" customWidth="1"/>
    <col min="8150" max="8150" width="8.375" style="20" customWidth="1"/>
    <col min="8151" max="8151" width="4.5" style="20" customWidth="1"/>
    <col min="8152" max="8152" width="12.625" style="20" customWidth="1"/>
    <col min="8153" max="8164" width="11.125" style="20" customWidth="1"/>
    <col min="8165" max="8378" width="9" style="20"/>
    <col min="8379" max="8405" width="2" style="20" customWidth="1"/>
    <col min="8406" max="8406" width="8.375" style="20" customWidth="1"/>
    <col min="8407" max="8407" width="4.5" style="20" customWidth="1"/>
    <col min="8408" max="8408" width="12.625" style="20" customWidth="1"/>
    <col min="8409" max="8420" width="11.125" style="20" customWidth="1"/>
    <col min="8421" max="8634" width="9" style="20"/>
    <col min="8635" max="8661" width="2" style="20" customWidth="1"/>
    <col min="8662" max="8662" width="8.375" style="20" customWidth="1"/>
    <col min="8663" max="8663" width="4.5" style="20" customWidth="1"/>
    <col min="8664" max="8664" width="12.625" style="20" customWidth="1"/>
    <col min="8665" max="8676" width="11.125" style="20" customWidth="1"/>
    <col min="8677" max="8890" width="9" style="20"/>
    <col min="8891" max="8917" width="2" style="20" customWidth="1"/>
    <col min="8918" max="8918" width="8.375" style="20" customWidth="1"/>
    <col min="8919" max="8919" width="4.5" style="20" customWidth="1"/>
    <col min="8920" max="8920" width="12.625" style="20" customWidth="1"/>
    <col min="8921" max="8932" width="11.125" style="20" customWidth="1"/>
    <col min="8933" max="9146" width="9" style="20"/>
    <col min="9147" max="9173" width="2" style="20" customWidth="1"/>
    <col min="9174" max="9174" width="8.375" style="20" customWidth="1"/>
    <col min="9175" max="9175" width="4.5" style="20" customWidth="1"/>
    <col min="9176" max="9176" width="12.625" style="20" customWidth="1"/>
    <col min="9177" max="9188" width="11.125" style="20" customWidth="1"/>
    <col min="9189" max="9402" width="9" style="20"/>
    <col min="9403" max="9429" width="2" style="20" customWidth="1"/>
    <col min="9430" max="9430" width="8.375" style="20" customWidth="1"/>
    <col min="9431" max="9431" width="4.5" style="20" customWidth="1"/>
    <col min="9432" max="9432" width="12.625" style="20" customWidth="1"/>
    <col min="9433" max="9444" width="11.125" style="20" customWidth="1"/>
    <col min="9445" max="9658" width="9" style="20"/>
    <col min="9659" max="9685" width="2" style="20" customWidth="1"/>
    <col min="9686" max="9686" width="8.375" style="20" customWidth="1"/>
    <col min="9687" max="9687" width="4.5" style="20" customWidth="1"/>
    <col min="9688" max="9688" width="12.625" style="20" customWidth="1"/>
    <col min="9689" max="9700" width="11.125" style="20" customWidth="1"/>
    <col min="9701" max="9914" width="9" style="20"/>
    <col min="9915" max="9941" width="2" style="20" customWidth="1"/>
    <col min="9942" max="9942" width="8.375" style="20" customWidth="1"/>
    <col min="9943" max="9943" width="4.5" style="20" customWidth="1"/>
    <col min="9944" max="9944" width="12.625" style="20" customWidth="1"/>
    <col min="9945" max="9956" width="11.125" style="20" customWidth="1"/>
    <col min="9957" max="10170" width="9" style="20"/>
    <col min="10171" max="10197" width="2" style="20" customWidth="1"/>
    <col min="10198" max="10198" width="8.375" style="20" customWidth="1"/>
    <col min="10199" max="10199" width="4.5" style="20" customWidth="1"/>
    <col min="10200" max="10200" width="12.625" style="20" customWidth="1"/>
    <col min="10201" max="10212" width="11.125" style="20" customWidth="1"/>
    <col min="10213" max="10426" width="9" style="20"/>
    <col min="10427" max="10453" width="2" style="20" customWidth="1"/>
    <col min="10454" max="10454" width="8.375" style="20" customWidth="1"/>
    <col min="10455" max="10455" width="4.5" style="20" customWidth="1"/>
    <col min="10456" max="10456" width="12.625" style="20" customWidth="1"/>
    <col min="10457" max="10468" width="11.125" style="20" customWidth="1"/>
    <col min="10469" max="10682" width="9" style="20"/>
    <col min="10683" max="10709" width="2" style="20" customWidth="1"/>
    <col min="10710" max="10710" width="8.375" style="20" customWidth="1"/>
    <col min="10711" max="10711" width="4.5" style="20" customWidth="1"/>
    <col min="10712" max="10712" width="12.625" style="20" customWidth="1"/>
    <col min="10713" max="10724" width="11.125" style="20" customWidth="1"/>
    <col min="10725" max="10938" width="9" style="20"/>
    <col min="10939" max="10965" width="2" style="20" customWidth="1"/>
    <col min="10966" max="10966" width="8.375" style="20" customWidth="1"/>
    <col min="10967" max="10967" width="4.5" style="20" customWidth="1"/>
    <col min="10968" max="10968" width="12.625" style="20" customWidth="1"/>
    <col min="10969" max="10980" width="11.125" style="20" customWidth="1"/>
    <col min="10981" max="11194" width="9" style="20"/>
    <col min="11195" max="11221" width="2" style="20" customWidth="1"/>
    <col min="11222" max="11222" width="8.375" style="20" customWidth="1"/>
    <col min="11223" max="11223" width="4.5" style="20" customWidth="1"/>
    <col min="11224" max="11224" width="12.625" style="20" customWidth="1"/>
    <col min="11225" max="11236" width="11.125" style="20" customWidth="1"/>
    <col min="11237" max="11450" width="9" style="20"/>
    <col min="11451" max="11477" width="2" style="20" customWidth="1"/>
    <col min="11478" max="11478" width="8.375" style="20" customWidth="1"/>
    <col min="11479" max="11479" width="4.5" style="20" customWidth="1"/>
    <col min="11480" max="11480" width="12.625" style="20" customWidth="1"/>
    <col min="11481" max="11492" width="11.125" style="20" customWidth="1"/>
    <col min="11493" max="11706" width="9" style="20"/>
    <col min="11707" max="11733" width="2" style="20" customWidth="1"/>
    <col min="11734" max="11734" width="8.375" style="20" customWidth="1"/>
    <col min="11735" max="11735" width="4.5" style="20" customWidth="1"/>
    <col min="11736" max="11736" width="12.625" style="20" customWidth="1"/>
    <col min="11737" max="11748" width="11.125" style="20" customWidth="1"/>
    <col min="11749" max="11962" width="9" style="20"/>
    <col min="11963" max="11989" width="2" style="20" customWidth="1"/>
    <col min="11990" max="11990" width="8.375" style="20" customWidth="1"/>
    <col min="11991" max="11991" width="4.5" style="20" customWidth="1"/>
    <col min="11992" max="11992" width="12.625" style="20" customWidth="1"/>
    <col min="11993" max="12004" width="11.125" style="20" customWidth="1"/>
    <col min="12005" max="12218" width="9" style="20"/>
    <col min="12219" max="12245" width="2" style="20" customWidth="1"/>
    <col min="12246" max="12246" width="8.375" style="20" customWidth="1"/>
    <col min="12247" max="12247" width="4.5" style="20" customWidth="1"/>
    <col min="12248" max="12248" width="12.625" style="20" customWidth="1"/>
    <col min="12249" max="12260" width="11.125" style="20" customWidth="1"/>
    <col min="12261" max="12474" width="9" style="20"/>
    <col min="12475" max="12501" width="2" style="20" customWidth="1"/>
    <col min="12502" max="12502" width="8.375" style="20" customWidth="1"/>
    <col min="12503" max="12503" width="4.5" style="20" customWidth="1"/>
    <col min="12504" max="12504" width="12.625" style="20" customWidth="1"/>
    <col min="12505" max="12516" width="11.125" style="20" customWidth="1"/>
    <col min="12517" max="12730" width="9" style="20"/>
    <col min="12731" max="12757" width="2" style="20" customWidth="1"/>
    <col min="12758" max="12758" width="8.375" style="20" customWidth="1"/>
    <col min="12759" max="12759" width="4.5" style="20" customWidth="1"/>
    <col min="12760" max="12760" width="12.625" style="20" customWidth="1"/>
    <col min="12761" max="12772" width="11.125" style="20" customWidth="1"/>
    <col min="12773" max="12986" width="9" style="20"/>
    <col min="12987" max="13013" width="2" style="20" customWidth="1"/>
    <col min="13014" max="13014" width="8.375" style="20" customWidth="1"/>
    <col min="13015" max="13015" width="4.5" style="20" customWidth="1"/>
    <col min="13016" max="13016" width="12.625" style="20" customWidth="1"/>
    <col min="13017" max="13028" width="11.125" style="20" customWidth="1"/>
    <col min="13029" max="13242" width="9" style="20"/>
    <col min="13243" max="13269" width="2" style="20" customWidth="1"/>
    <col min="13270" max="13270" width="8.375" style="20" customWidth="1"/>
    <col min="13271" max="13271" width="4.5" style="20" customWidth="1"/>
    <col min="13272" max="13272" width="12.625" style="20" customWidth="1"/>
    <col min="13273" max="13284" width="11.125" style="20" customWidth="1"/>
    <col min="13285" max="13498" width="9" style="20"/>
    <col min="13499" max="13525" width="2" style="20" customWidth="1"/>
    <col min="13526" max="13526" width="8.375" style="20" customWidth="1"/>
    <col min="13527" max="13527" width="4.5" style="20" customWidth="1"/>
    <col min="13528" max="13528" width="12.625" style="20" customWidth="1"/>
    <col min="13529" max="13540" width="11.125" style="20" customWidth="1"/>
    <col min="13541" max="13754" width="9" style="20"/>
    <col min="13755" max="13781" width="2" style="20" customWidth="1"/>
    <col min="13782" max="13782" width="8.375" style="20" customWidth="1"/>
    <col min="13783" max="13783" width="4.5" style="20" customWidth="1"/>
    <col min="13784" max="13784" width="12.625" style="20" customWidth="1"/>
    <col min="13785" max="13796" width="11.125" style="20" customWidth="1"/>
    <col min="13797" max="14010" width="9" style="20"/>
    <col min="14011" max="14037" width="2" style="20" customWidth="1"/>
    <col min="14038" max="14038" width="8.375" style="20" customWidth="1"/>
    <col min="14039" max="14039" width="4.5" style="20" customWidth="1"/>
    <col min="14040" max="14040" width="12.625" style="20" customWidth="1"/>
    <col min="14041" max="14052" width="11.125" style="20" customWidth="1"/>
    <col min="14053" max="14266" width="9" style="20"/>
    <col min="14267" max="14293" width="2" style="20" customWidth="1"/>
    <col min="14294" max="14294" width="8.375" style="20" customWidth="1"/>
    <col min="14295" max="14295" width="4.5" style="20" customWidth="1"/>
    <col min="14296" max="14296" width="12.625" style="20" customWidth="1"/>
    <col min="14297" max="14308" width="11.125" style="20" customWidth="1"/>
    <col min="14309" max="14522" width="9" style="20"/>
    <col min="14523" max="14549" width="2" style="20" customWidth="1"/>
    <col min="14550" max="14550" width="8.375" style="20" customWidth="1"/>
    <col min="14551" max="14551" width="4.5" style="20" customWidth="1"/>
    <col min="14552" max="14552" width="12.625" style="20" customWidth="1"/>
    <col min="14553" max="14564" width="11.125" style="20" customWidth="1"/>
    <col min="14565" max="14778" width="9" style="20"/>
    <col min="14779" max="14805" width="2" style="20" customWidth="1"/>
    <col min="14806" max="14806" width="8.375" style="20" customWidth="1"/>
    <col min="14807" max="14807" width="4.5" style="20" customWidth="1"/>
    <col min="14808" max="14808" width="12.625" style="20" customWidth="1"/>
    <col min="14809" max="14820" width="11.125" style="20" customWidth="1"/>
    <col min="14821" max="15034" width="9" style="20"/>
    <col min="15035" max="15061" width="2" style="20" customWidth="1"/>
    <col min="15062" max="15062" width="8.375" style="20" customWidth="1"/>
    <col min="15063" max="15063" width="4.5" style="20" customWidth="1"/>
    <col min="15064" max="15064" width="12.625" style="20" customWidth="1"/>
    <col min="15065" max="15076" width="11.125" style="20" customWidth="1"/>
    <col min="15077" max="15290" width="9" style="20"/>
    <col min="15291" max="15317" width="2" style="20" customWidth="1"/>
    <col min="15318" max="15318" width="8.375" style="20" customWidth="1"/>
    <col min="15319" max="15319" width="4.5" style="20" customWidth="1"/>
    <col min="15320" max="15320" width="12.625" style="20" customWidth="1"/>
    <col min="15321" max="15332" width="11.125" style="20" customWidth="1"/>
    <col min="15333" max="15546" width="9" style="20"/>
    <col min="15547" max="15573" width="2" style="20" customWidth="1"/>
    <col min="15574" max="15574" width="8.375" style="20" customWidth="1"/>
    <col min="15575" max="15575" width="4.5" style="20" customWidth="1"/>
    <col min="15576" max="15576" width="12.625" style="20" customWidth="1"/>
    <col min="15577" max="15588" width="11.125" style="20" customWidth="1"/>
    <col min="15589" max="15802" width="9" style="20"/>
    <col min="15803" max="15829" width="2" style="20" customWidth="1"/>
    <col min="15830" max="15830" width="8.375" style="20" customWidth="1"/>
    <col min="15831" max="15831" width="4.5" style="20" customWidth="1"/>
    <col min="15832" max="15832" width="12.625" style="20" customWidth="1"/>
    <col min="15833" max="15844" width="11.125" style="20" customWidth="1"/>
    <col min="15845" max="16058" width="9" style="20"/>
    <col min="16059" max="16085" width="2" style="20" customWidth="1"/>
    <col min="16086" max="16086" width="8.375" style="20" customWidth="1"/>
    <col min="16087" max="16087" width="4.5" style="20" customWidth="1"/>
    <col min="16088" max="16088" width="12.625" style="20" customWidth="1"/>
    <col min="16089" max="16100" width="11.125" style="20" customWidth="1"/>
    <col min="16101" max="16384" width="9" style="20"/>
  </cols>
  <sheetData>
    <row r="1" spans="3:44" s="1" customFormat="1" ht="13.15" customHeight="1">
      <c r="C1" s="1" t="s">
        <v>108</v>
      </c>
      <c r="AF1" s="2"/>
      <c r="AG1" s="3"/>
      <c r="AH1" s="3"/>
      <c r="AJ1" s="3"/>
      <c r="AK1" s="3"/>
      <c r="AL1" s="3"/>
      <c r="AM1" s="3"/>
      <c r="AN1" s="4"/>
      <c r="AO1" s="4"/>
      <c r="AP1" s="4"/>
      <c r="AQ1" s="4"/>
      <c r="AR1" s="4" t="s">
        <v>34</v>
      </c>
    </row>
    <row r="2" spans="3:44" s="1" customFormat="1" ht="13.15" customHeight="1" thickBot="1">
      <c r="AF2" s="2"/>
      <c r="AG2" s="3"/>
      <c r="AH2" s="3"/>
      <c r="AI2" s="5"/>
      <c r="AJ2" s="6"/>
      <c r="AK2" s="6"/>
      <c r="AL2" s="6"/>
      <c r="AM2" s="6"/>
      <c r="AN2" s="7"/>
      <c r="AO2" s="7"/>
      <c r="AP2" s="7"/>
      <c r="AQ2" s="7"/>
      <c r="AR2" s="7"/>
    </row>
    <row r="3" spans="3:44" s="9" customFormat="1" ht="13.15" customHeight="1" thickTop="1">
      <c r="C3" s="8" t="s">
        <v>83</v>
      </c>
      <c r="AD3" s="234" t="s">
        <v>100</v>
      </c>
      <c r="AE3" s="235"/>
      <c r="AF3" s="240"/>
      <c r="AG3" s="241"/>
      <c r="AH3" s="242"/>
      <c r="AI3" s="249" t="s">
        <v>81</v>
      </c>
      <c r="AJ3" s="250"/>
      <c r="AK3" s="175"/>
      <c r="AL3" s="176"/>
      <c r="AM3" s="177"/>
      <c r="AN3" s="251" t="s">
        <v>82</v>
      </c>
      <c r="AO3" s="254"/>
      <c r="AP3" s="255"/>
      <c r="AQ3" s="255"/>
      <c r="AR3" s="256"/>
    </row>
    <row r="4" spans="3:44" s="9" customFormat="1" ht="13.15" customHeight="1">
      <c r="D4" s="8"/>
      <c r="E4" s="8"/>
      <c r="F4" s="8"/>
      <c r="G4" s="8"/>
      <c r="H4" s="8"/>
      <c r="I4" s="8"/>
      <c r="J4" s="8"/>
      <c r="K4" s="8"/>
      <c r="L4" s="8"/>
      <c r="M4" s="8"/>
      <c r="N4" s="8"/>
      <c r="O4" s="8"/>
      <c r="P4" s="8"/>
      <c r="Q4" s="8"/>
      <c r="R4" s="8"/>
      <c r="S4" s="8"/>
      <c r="T4" s="8"/>
      <c r="U4" s="8"/>
      <c r="V4" s="8"/>
      <c r="W4" s="8"/>
      <c r="X4" s="8"/>
      <c r="Y4" s="8"/>
      <c r="Z4" s="8"/>
      <c r="AA4" s="8"/>
      <c r="AB4" s="8"/>
      <c r="AC4" s="8"/>
      <c r="AD4" s="236"/>
      <c r="AE4" s="237"/>
      <c r="AF4" s="243"/>
      <c r="AG4" s="244"/>
      <c r="AH4" s="245"/>
      <c r="AI4" s="249" t="s">
        <v>101</v>
      </c>
      <c r="AJ4" s="250"/>
      <c r="AK4" s="175"/>
      <c r="AL4" s="176"/>
      <c r="AM4" s="177"/>
      <c r="AN4" s="252"/>
      <c r="AO4" s="257"/>
      <c r="AP4" s="258"/>
      <c r="AQ4" s="258"/>
      <c r="AR4" s="259"/>
    </row>
    <row r="5" spans="3:44" s="9" customFormat="1" ht="13.15" customHeight="1" thickBot="1">
      <c r="E5" s="10"/>
      <c r="F5" s="10"/>
      <c r="G5" s="10"/>
      <c r="H5" s="10"/>
      <c r="I5" s="10"/>
      <c r="J5" s="10"/>
      <c r="K5" s="10"/>
      <c r="L5" s="10"/>
      <c r="M5" s="10"/>
      <c r="N5" s="10"/>
      <c r="O5" s="10"/>
      <c r="P5" s="10"/>
      <c r="Q5" s="10"/>
      <c r="R5" s="10"/>
      <c r="S5" s="10"/>
      <c r="T5" s="10"/>
      <c r="U5" s="10"/>
      <c r="V5" s="10"/>
      <c r="W5" s="10"/>
      <c r="X5" s="10"/>
      <c r="Y5" s="10"/>
      <c r="Z5" s="10"/>
      <c r="AA5" s="10"/>
      <c r="AB5" s="10"/>
      <c r="AC5" s="10"/>
      <c r="AD5" s="238"/>
      <c r="AE5" s="239"/>
      <c r="AF5" s="246"/>
      <c r="AG5" s="247"/>
      <c r="AH5" s="248"/>
      <c r="AI5" s="249" t="s">
        <v>101</v>
      </c>
      <c r="AJ5" s="250"/>
      <c r="AK5" s="175"/>
      <c r="AL5" s="176"/>
      <c r="AM5" s="177"/>
      <c r="AN5" s="253"/>
      <c r="AO5" s="260"/>
      <c r="AP5" s="261"/>
      <c r="AQ5" s="261"/>
      <c r="AR5" s="262"/>
    </row>
    <row r="6" spans="3:44" s="9" customFormat="1" ht="13.15" customHeight="1" thickTop="1">
      <c r="C6" s="10" t="s">
        <v>35</v>
      </c>
      <c r="D6" s="10"/>
      <c r="E6" s="10"/>
      <c r="F6" s="10"/>
      <c r="G6" s="10"/>
      <c r="H6" s="10"/>
      <c r="I6" s="10"/>
      <c r="J6" s="10"/>
      <c r="K6" s="10"/>
      <c r="L6" s="10"/>
      <c r="M6" s="10"/>
      <c r="N6" s="10"/>
      <c r="O6" s="10"/>
      <c r="P6" s="10"/>
      <c r="Q6" s="10"/>
      <c r="R6" s="10"/>
      <c r="S6" s="10"/>
      <c r="T6" s="10"/>
      <c r="U6" s="10"/>
      <c r="V6" s="10"/>
      <c r="W6" s="10"/>
      <c r="X6" s="10"/>
      <c r="Y6" s="10"/>
      <c r="Z6" s="10"/>
      <c r="AA6" s="10"/>
      <c r="AB6" s="10"/>
      <c r="AC6" s="10"/>
      <c r="AD6" s="11"/>
      <c r="AE6" s="11"/>
      <c r="AF6" s="12"/>
      <c r="AG6" s="13"/>
      <c r="AH6" s="14"/>
      <c r="AI6" s="15"/>
      <c r="AJ6" s="16"/>
      <c r="AK6" s="17"/>
      <c r="AL6" s="16"/>
      <c r="AM6" s="16"/>
      <c r="AN6" s="18"/>
      <c r="AO6" s="19"/>
      <c r="AP6" s="19"/>
      <c r="AQ6" s="19"/>
      <c r="AR6" s="19"/>
    </row>
    <row r="7" spans="3:44" ht="29.25" customHeight="1" thickBot="1">
      <c r="C7" s="263" t="s">
        <v>29</v>
      </c>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36"/>
      <c r="AF7" s="84" t="s">
        <v>36</v>
      </c>
      <c r="AG7" s="150">
        <v>44287</v>
      </c>
      <c r="AH7" s="85">
        <f>EDATE(AG7,1)</f>
        <v>44317</v>
      </c>
      <c r="AI7" s="67">
        <f t="shared" ref="AI7:AR7" si="0">EDATE(AH7,1)</f>
        <v>44348</v>
      </c>
      <c r="AJ7" s="67">
        <f t="shared" si="0"/>
        <v>44378</v>
      </c>
      <c r="AK7" s="67">
        <f t="shared" si="0"/>
        <v>44409</v>
      </c>
      <c r="AL7" s="67">
        <f t="shared" si="0"/>
        <v>44440</v>
      </c>
      <c r="AM7" s="67">
        <f t="shared" si="0"/>
        <v>44470</v>
      </c>
      <c r="AN7" s="67">
        <f t="shared" si="0"/>
        <v>44501</v>
      </c>
      <c r="AO7" s="67">
        <f t="shared" si="0"/>
        <v>44531</v>
      </c>
      <c r="AP7" s="67">
        <f t="shared" si="0"/>
        <v>44562</v>
      </c>
      <c r="AQ7" s="67">
        <f t="shared" si="0"/>
        <v>44593</v>
      </c>
      <c r="AR7" s="76">
        <f t="shared" si="0"/>
        <v>44621</v>
      </c>
    </row>
    <row r="8" spans="3:44" ht="28.5" customHeight="1" thickTop="1" thickBot="1">
      <c r="C8" s="265" t="s">
        <v>84</v>
      </c>
      <c r="D8" s="266"/>
      <c r="E8" s="271" t="s">
        <v>4</v>
      </c>
      <c r="F8" s="272"/>
      <c r="G8" s="272"/>
      <c r="H8" s="272"/>
      <c r="I8" s="272"/>
      <c r="J8" s="272"/>
      <c r="K8" s="272"/>
      <c r="L8" s="272"/>
      <c r="M8" s="272"/>
      <c r="N8" s="272"/>
      <c r="O8" s="272"/>
      <c r="P8" s="272"/>
      <c r="Q8" s="272"/>
      <c r="R8" s="272"/>
      <c r="S8" s="272"/>
      <c r="T8" s="272"/>
      <c r="U8" s="272"/>
      <c r="V8" s="272"/>
      <c r="W8" s="272"/>
      <c r="X8" s="272"/>
      <c r="Y8" s="272"/>
      <c r="Z8" s="272"/>
      <c r="AA8" s="272"/>
      <c r="AB8" s="272"/>
      <c r="AC8" s="273"/>
      <c r="AD8" s="88" t="s">
        <v>37</v>
      </c>
      <c r="AE8" s="31" t="s">
        <v>2</v>
      </c>
      <c r="AF8" s="37">
        <f>SUM(AG8:AR8)</f>
        <v>0</v>
      </c>
      <c r="AG8" s="89"/>
      <c r="AH8" s="90"/>
      <c r="AI8" s="90"/>
      <c r="AJ8" s="90"/>
      <c r="AK8" s="90"/>
      <c r="AL8" s="90"/>
      <c r="AM8" s="90"/>
      <c r="AN8" s="90"/>
      <c r="AO8" s="90"/>
      <c r="AP8" s="90"/>
      <c r="AQ8" s="90"/>
      <c r="AR8" s="91"/>
    </row>
    <row r="9" spans="3:44" ht="15" customHeight="1" thickTop="1">
      <c r="C9" s="267"/>
      <c r="D9" s="268"/>
      <c r="E9" s="274" t="s">
        <v>103</v>
      </c>
      <c r="F9" s="275"/>
      <c r="G9" s="275"/>
      <c r="H9" s="275"/>
      <c r="I9" s="275"/>
      <c r="J9" s="275"/>
      <c r="K9" s="275"/>
      <c r="L9" s="275"/>
      <c r="M9" s="275"/>
      <c r="N9" s="275"/>
      <c r="O9" s="275"/>
      <c r="P9" s="275"/>
      <c r="Q9" s="275"/>
      <c r="R9" s="275"/>
      <c r="S9" s="275"/>
      <c r="T9" s="275"/>
      <c r="U9" s="275"/>
      <c r="V9" s="275"/>
      <c r="W9" s="275"/>
      <c r="X9" s="275"/>
      <c r="Y9" s="275"/>
      <c r="Z9" s="275"/>
      <c r="AA9" s="275"/>
      <c r="AB9" s="275"/>
      <c r="AC9" s="276"/>
      <c r="AD9" s="30" t="s">
        <v>1</v>
      </c>
      <c r="AE9" s="31" t="s">
        <v>3</v>
      </c>
      <c r="AF9" s="38"/>
      <c r="AG9" s="68" t="str">
        <f>IFERROR(AG12/AG$8,"")</f>
        <v/>
      </c>
      <c r="AH9" s="69" t="str">
        <f t="shared" ref="AH9:AR9" si="1">IFERROR(AH12/AH$8,"")</f>
        <v/>
      </c>
      <c r="AI9" s="69" t="str">
        <f t="shared" si="1"/>
        <v/>
      </c>
      <c r="AJ9" s="69" t="str">
        <f t="shared" si="1"/>
        <v/>
      </c>
      <c r="AK9" s="69" t="str">
        <f t="shared" si="1"/>
        <v/>
      </c>
      <c r="AL9" s="69" t="str">
        <f t="shared" si="1"/>
        <v/>
      </c>
      <c r="AM9" s="69" t="str">
        <f t="shared" si="1"/>
        <v/>
      </c>
      <c r="AN9" s="69" t="str">
        <f t="shared" si="1"/>
        <v/>
      </c>
      <c r="AO9" s="69" t="str">
        <f t="shared" si="1"/>
        <v/>
      </c>
      <c r="AP9" s="69" t="str">
        <f t="shared" si="1"/>
        <v/>
      </c>
      <c r="AQ9" s="69" t="str">
        <f t="shared" si="1"/>
        <v/>
      </c>
      <c r="AR9" s="77" t="str">
        <f t="shared" si="1"/>
        <v/>
      </c>
    </row>
    <row r="10" spans="3:44" ht="15" customHeight="1">
      <c r="C10" s="267"/>
      <c r="D10" s="268"/>
      <c r="E10" s="274" t="s">
        <v>104</v>
      </c>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6"/>
      <c r="AD10" s="30" t="s">
        <v>1</v>
      </c>
      <c r="AE10" s="31" t="s">
        <v>38</v>
      </c>
      <c r="AF10" s="38"/>
      <c r="AG10" s="39" t="str">
        <f t="shared" ref="AG10:AR11" si="2">IFERROR(AG13/AG$8,"")</f>
        <v/>
      </c>
      <c r="AH10" s="70" t="str">
        <f t="shared" si="2"/>
        <v/>
      </c>
      <c r="AI10" s="70" t="str">
        <f t="shared" si="2"/>
        <v/>
      </c>
      <c r="AJ10" s="70" t="str">
        <f t="shared" si="2"/>
        <v/>
      </c>
      <c r="AK10" s="70" t="str">
        <f t="shared" si="2"/>
        <v/>
      </c>
      <c r="AL10" s="70" t="str">
        <f t="shared" si="2"/>
        <v/>
      </c>
      <c r="AM10" s="70" t="str">
        <f t="shared" si="2"/>
        <v/>
      </c>
      <c r="AN10" s="70" t="str">
        <f t="shared" si="2"/>
        <v/>
      </c>
      <c r="AO10" s="70" t="str">
        <f t="shared" si="2"/>
        <v/>
      </c>
      <c r="AP10" s="70" t="str">
        <f t="shared" si="2"/>
        <v/>
      </c>
      <c r="AQ10" s="70" t="str">
        <f t="shared" si="2"/>
        <v/>
      </c>
      <c r="AR10" s="78" t="str">
        <f t="shared" si="2"/>
        <v/>
      </c>
    </row>
    <row r="11" spans="3:44" ht="15" customHeight="1" thickBot="1">
      <c r="C11" s="267"/>
      <c r="D11" s="268"/>
      <c r="E11" s="274" t="s">
        <v>105</v>
      </c>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6"/>
      <c r="AD11" s="30" t="s">
        <v>1</v>
      </c>
      <c r="AE11" s="31" t="s">
        <v>39</v>
      </c>
      <c r="AF11" s="38"/>
      <c r="AG11" s="71" t="str">
        <f t="shared" si="2"/>
        <v/>
      </c>
      <c r="AH11" s="72" t="str">
        <f t="shared" si="2"/>
        <v/>
      </c>
      <c r="AI11" s="72" t="str">
        <f t="shared" si="2"/>
        <v/>
      </c>
      <c r="AJ11" s="72" t="str">
        <f t="shared" si="2"/>
        <v/>
      </c>
      <c r="AK11" s="72" t="str">
        <f t="shared" si="2"/>
        <v/>
      </c>
      <c r="AL11" s="72" t="str">
        <f t="shared" si="2"/>
        <v/>
      </c>
      <c r="AM11" s="72" t="str">
        <f t="shared" si="2"/>
        <v/>
      </c>
      <c r="AN11" s="72" t="str">
        <f t="shared" si="2"/>
        <v/>
      </c>
      <c r="AO11" s="72" t="str">
        <f t="shared" si="2"/>
        <v/>
      </c>
      <c r="AP11" s="72" t="str">
        <f t="shared" si="2"/>
        <v/>
      </c>
      <c r="AQ11" s="72" t="str">
        <f t="shared" si="2"/>
        <v/>
      </c>
      <c r="AR11" s="79" t="str">
        <f t="shared" si="2"/>
        <v/>
      </c>
    </row>
    <row r="12" spans="3:44" ht="23.25" customHeight="1" thickTop="1">
      <c r="C12" s="267"/>
      <c r="D12" s="268"/>
      <c r="E12" s="271" t="s">
        <v>91</v>
      </c>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3"/>
      <c r="AD12" s="88" t="s">
        <v>40</v>
      </c>
      <c r="AE12" s="31" t="s">
        <v>5</v>
      </c>
      <c r="AF12" s="37">
        <f>SUM(AG12:AR12)</f>
        <v>0</v>
      </c>
      <c r="AG12" s="92"/>
      <c r="AH12" s="93"/>
      <c r="AI12" s="93"/>
      <c r="AJ12" s="93"/>
      <c r="AK12" s="93"/>
      <c r="AL12" s="93"/>
      <c r="AM12" s="93"/>
      <c r="AN12" s="93"/>
      <c r="AO12" s="93"/>
      <c r="AP12" s="93"/>
      <c r="AQ12" s="93"/>
      <c r="AR12" s="94"/>
    </row>
    <row r="13" spans="3:44" ht="23.25" customHeight="1" thickBot="1">
      <c r="C13" s="267"/>
      <c r="D13" s="268"/>
      <c r="E13" s="271" t="s">
        <v>41</v>
      </c>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3"/>
      <c r="AD13" s="88" t="s">
        <v>40</v>
      </c>
      <c r="AE13" s="31" t="s">
        <v>7</v>
      </c>
      <c r="AF13" s="37">
        <f>SUM(AG13:AR13)</f>
        <v>0</v>
      </c>
      <c r="AG13" s="95"/>
      <c r="AH13" s="96"/>
      <c r="AI13" s="96"/>
      <c r="AJ13" s="96"/>
      <c r="AK13" s="96"/>
      <c r="AL13" s="96"/>
      <c r="AM13" s="96"/>
      <c r="AN13" s="96"/>
      <c r="AO13" s="96"/>
      <c r="AP13" s="96"/>
      <c r="AQ13" s="96"/>
      <c r="AR13" s="97"/>
    </row>
    <row r="14" spans="3:44" ht="15" customHeight="1" thickTop="1">
      <c r="C14" s="269"/>
      <c r="D14" s="270"/>
      <c r="E14" s="274" t="s">
        <v>106</v>
      </c>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6"/>
      <c r="AD14" s="30" t="s">
        <v>40</v>
      </c>
      <c r="AE14" s="31" t="s">
        <v>8</v>
      </c>
      <c r="AF14" s="37">
        <f>SUM(AG14:AR14)</f>
        <v>0</v>
      </c>
      <c r="AG14" s="40">
        <f>ROUND(AG12-AG13,0)</f>
        <v>0</v>
      </c>
      <c r="AH14" s="41">
        <f>ROUND(AH12-AH13,0)</f>
        <v>0</v>
      </c>
      <c r="AI14" s="41">
        <f>ROUND(AI12-AI13,0)</f>
        <v>0</v>
      </c>
      <c r="AJ14" s="41">
        <f t="shared" ref="AJ14:AQ14" si="3">ROUND(AJ12-AJ13,0)</f>
        <v>0</v>
      </c>
      <c r="AK14" s="41">
        <f t="shared" si="3"/>
        <v>0</v>
      </c>
      <c r="AL14" s="41">
        <f t="shared" si="3"/>
        <v>0</v>
      </c>
      <c r="AM14" s="41">
        <f t="shared" si="3"/>
        <v>0</v>
      </c>
      <c r="AN14" s="41">
        <f t="shared" si="3"/>
        <v>0</v>
      </c>
      <c r="AO14" s="41">
        <f t="shared" si="3"/>
        <v>0</v>
      </c>
      <c r="AP14" s="41">
        <f t="shared" si="3"/>
        <v>0</v>
      </c>
      <c r="AQ14" s="41">
        <f t="shared" si="3"/>
        <v>0</v>
      </c>
      <c r="AR14" s="42">
        <f>ROUND(AR12-AR13,0)</f>
        <v>0</v>
      </c>
    </row>
    <row r="15" spans="3:44" ht="15" customHeight="1">
      <c r="C15" s="265" t="s">
        <v>85</v>
      </c>
      <c r="D15" s="266"/>
      <c r="E15" s="281" t="s">
        <v>109</v>
      </c>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3"/>
      <c r="AD15" s="30" t="s">
        <v>42</v>
      </c>
      <c r="AE15" s="31" t="s">
        <v>9</v>
      </c>
      <c r="AF15" s="38"/>
      <c r="AG15" s="39" t="str">
        <f>IFERROR(AG12*0.0036/AG18*100,"")</f>
        <v/>
      </c>
      <c r="AH15" s="70" t="str">
        <f t="shared" ref="AH15:AR15" si="4">IFERROR(AH12*0.0036/AH18*100,"")</f>
        <v/>
      </c>
      <c r="AI15" s="70" t="str">
        <f t="shared" si="4"/>
        <v/>
      </c>
      <c r="AJ15" s="70" t="str">
        <f t="shared" si="4"/>
        <v/>
      </c>
      <c r="AK15" s="70" t="str">
        <f t="shared" si="4"/>
        <v/>
      </c>
      <c r="AL15" s="70" t="str">
        <f t="shared" si="4"/>
        <v/>
      </c>
      <c r="AM15" s="70" t="str">
        <f t="shared" si="4"/>
        <v/>
      </c>
      <c r="AN15" s="70" t="str">
        <f t="shared" si="4"/>
        <v/>
      </c>
      <c r="AO15" s="70" t="str">
        <f t="shared" si="4"/>
        <v/>
      </c>
      <c r="AP15" s="70" t="str">
        <f t="shared" si="4"/>
        <v/>
      </c>
      <c r="AQ15" s="70" t="str">
        <f t="shared" si="4"/>
        <v/>
      </c>
      <c r="AR15" s="78" t="str">
        <f t="shared" si="4"/>
        <v/>
      </c>
    </row>
    <row r="16" spans="3:44" ht="15" customHeight="1">
      <c r="C16" s="267"/>
      <c r="D16" s="268"/>
      <c r="E16" s="281" t="s">
        <v>110</v>
      </c>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5"/>
      <c r="AD16" s="30" t="s">
        <v>42</v>
      </c>
      <c r="AE16" s="31" t="s">
        <v>11</v>
      </c>
      <c r="AF16" s="38"/>
      <c r="AG16" s="43" t="str">
        <f>IFERROR((AG22+AG23)/AG18*100,"")</f>
        <v/>
      </c>
      <c r="AH16" s="73" t="str">
        <f t="shared" ref="AH16:AR16" si="5">IFERROR((AH22+AH23)/AH18*100,"")</f>
        <v/>
      </c>
      <c r="AI16" s="73" t="str">
        <f t="shared" si="5"/>
        <v/>
      </c>
      <c r="AJ16" s="73" t="str">
        <f t="shared" si="5"/>
        <v/>
      </c>
      <c r="AK16" s="73" t="str">
        <f t="shared" si="5"/>
        <v/>
      </c>
      <c r="AL16" s="73" t="str">
        <f t="shared" si="5"/>
        <v/>
      </c>
      <c r="AM16" s="73" t="str">
        <f t="shared" si="5"/>
        <v/>
      </c>
      <c r="AN16" s="73" t="str">
        <f t="shared" si="5"/>
        <v/>
      </c>
      <c r="AO16" s="73" t="str">
        <f t="shared" si="5"/>
        <v/>
      </c>
      <c r="AP16" s="73" t="str">
        <f t="shared" si="5"/>
        <v/>
      </c>
      <c r="AQ16" s="73" t="str">
        <f t="shared" si="5"/>
        <v/>
      </c>
      <c r="AR16" s="80" t="str">
        <f t="shared" si="5"/>
        <v/>
      </c>
    </row>
    <row r="17" spans="3:44" ht="15" customHeight="1" thickBot="1">
      <c r="C17" s="269"/>
      <c r="D17" s="270"/>
      <c r="E17" s="281" t="s">
        <v>111</v>
      </c>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3"/>
      <c r="AD17" s="30" t="s">
        <v>42</v>
      </c>
      <c r="AE17" s="31" t="s">
        <v>43</v>
      </c>
      <c r="AF17" s="38"/>
      <c r="AG17" s="74" t="str">
        <f>IFERROR(AG24/AG18*100,"")</f>
        <v/>
      </c>
      <c r="AH17" s="75" t="str">
        <f t="shared" ref="AH17:AR17" si="6">IFERROR(AH24/AH18*100,"")</f>
        <v/>
      </c>
      <c r="AI17" s="75" t="str">
        <f t="shared" si="6"/>
        <v/>
      </c>
      <c r="AJ17" s="75" t="str">
        <f t="shared" si="6"/>
        <v/>
      </c>
      <c r="AK17" s="75" t="str">
        <f t="shared" si="6"/>
        <v/>
      </c>
      <c r="AL17" s="75" t="str">
        <f t="shared" si="6"/>
        <v/>
      </c>
      <c r="AM17" s="75" t="str">
        <f t="shared" si="6"/>
        <v/>
      </c>
      <c r="AN17" s="75" t="str">
        <f t="shared" si="6"/>
        <v/>
      </c>
      <c r="AO17" s="75" t="str">
        <f t="shared" si="6"/>
        <v/>
      </c>
      <c r="AP17" s="75" t="str">
        <f t="shared" si="6"/>
        <v/>
      </c>
      <c r="AQ17" s="75" t="str">
        <f t="shared" si="6"/>
        <v/>
      </c>
      <c r="AR17" s="81" t="str">
        <f t="shared" si="6"/>
        <v/>
      </c>
    </row>
    <row r="18" spans="3:44" ht="24.75" customHeight="1" thickTop="1" thickBot="1">
      <c r="C18" s="286" t="s">
        <v>102</v>
      </c>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8"/>
      <c r="AD18" s="88" t="s">
        <v>44</v>
      </c>
      <c r="AE18" s="31" t="s">
        <v>12</v>
      </c>
      <c r="AF18" s="44">
        <f t="shared" ref="AF18:AF21" si="7">SUM(AG18:AR18)</f>
        <v>0</v>
      </c>
      <c r="AG18" s="98"/>
      <c r="AH18" s="99"/>
      <c r="AI18" s="99"/>
      <c r="AJ18" s="99"/>
      <c r="AK18" s="99"/>
      <c r="AL18" s="99"/>
      <c r="AM18" s="99"/>
      <c r="AN18" s="99"/>
      <c r="AO18" s="99"/>
      <c r="AP18" s="99"/>
      <c r="AQ18" s="99"/>
      <c r="AR18" s="100"/>
    </row>
    <row r="19" spans="3:44" ht="18.75" customHeight="1" thickTop="1">
      <c r="C19" s="289" t="s">
        <v>45</v>
      </c>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1"/>
      <c r="AD19" s="32" t="s">
        <v>88</v>
      </c>
      <c r="AE19" s="33" t="s">
        <v>46</v>
      </c>
      <c r="AF19" s="45">
        <f t="shared" si="7"/>
        <v>0</v>
      </c>
      <c r="AG19" s="46">
        <f>IFERROR(AG18*0.0258,"")</f>
        <v>0</v>
      </c>
      <c r="AH19" s="46">
        <f t="shared" ref="AH19:AR19" si="8">IFERROR(AH18*0.0258,"")</f>
        <v>0</v>
      </c>
      <c r="AI19" s="46">
        <f t="shared" si="8"/>
        <v>0</v>
      </c>
      <c r="AJ19" s="46">
        <f t="shared" si="8"/>
        <v>0</v>
      </c>
      <c r="AK19" s="46">
        <f t="shared" si="8"/>
        <v>0</v>
      </c>
      <c r="AL19" s="46">
        <f t="shared" si="8"/>
        <v>0</v>
      </c>
      <c r="AM19" s="46">
        <f t="shared" si="8"/>
        <v>0</v>
      </c>
      <c r="AN19" s="46">
        <f t="shared" si="8"/>
        <v>0</v>
      </c>
      <c r="AO19" s="46">
        <f t="shared" si="8"/>
        <v>0</v>
      </c>
      <c r="AP19" s="46">
        <f t="shared" si="8"/>
        <v>0</v>
      </c>
      <c r="AQ19" s="46">
        <f t="shared" si="8"/>
        <v>0</v>
      </c>
      <c r="AR19" s="82">
        <f t="shared" si="8"/>
        <v>0</v>
      </c>
    </row>
    <row r="20" spans="3:44" ht="18.75" customHeight="1">
      <c r="C20" s="277" t="s">
        <v>86</v>
      </c>
      <c r="D20" s="278"/>
      <c r="E20" s="274" t="s">
        <v>92</v>
      </c>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6"/>
      <c r="AD20" s="30" t="s">
        <v>44</v>
      </c>
      <c r="AE20" s="31" t="s">
        <v>13</v>
      </c>
      <c r="AF20" s="45">
        <f t="shared" si="7"/>
        <v>0</v>
      </c>
      <c r="AG20" s="47" t="str">
        <f>IFERROR(AG18*(AG16/100),"")</f>
        <v/>
      </c>
      <c r="AH20" s="47" t="str">
        <f t="shared" ref="AH20:AR20" si="9">IFERROR(AH18*(AH16/100),"")</f>
        <v/>
      </c>
      <c r="AI20" s="47" t="str">
        <f t="shared" si="9"/>
        <v/>
      </c>
      <c r="AJ20" s="47" t="str">
        <f t="shared" si="9"/>
        <v/>
      </c>
      <c r="AK20" s="47" t="str">
        <f t="shared" si="9"/>
        <v/>
      </c>
      <c r="AL20" s="47" t="str">
        <f t="shared" si="9"/>
        <v/>
      </c>
      <c r="AM20" s="47" t="str">
        <f t="shared" si="9"/>
        <v/>
      </c>
      <c r="AN20" s="47" t="str">
        <f t="shared" si="9"/>
        <v/>
      </c>
      <c r="AO20" s="47" t="str">
        <f t="shared" si="9"/>
        <v/>
      </c>
      <c r="AP20" s="47" t="str">
        <f t="shared" si="9"/>
        <v/>
      </c>
      <c r="AQ20" s="47" t="str">
        <f t="shared" si="9"/>
        <v/>
      </c>
      <c r="AR20" s="83" t="str">
        <f t="shared" si="9"/>
        <v/>
      </c>
    </row>
    <row r="21" spans="3:44" ht="18.75" customHeight="1" thickBot="1">
      <c r="C21" s="279"/>
      <c r="D21" s="280"/>
      <c r="E21" s="274" t="s">
        <v>93</v>
      </c>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6"/>
      <c r="AD21" s="30" t="s">
        <v>44</v>
      </c>
      <c r="AE21" s="31" t="s">
        <v>14</v>
      </c>
      <c r="AF21" s="45">
        <f t="shared" si="7"/>
        <v>0</v>
      </c>
      <c r="AG21" s="47" t="str">
        <f>IFERROR(AG18*(AG17/100),"")</f>
        <v/>
      </c>
      <c r="AH21" s="47" t="str">
        <f t="shared" ref="AH21:AR21" si="10">IFERROR(AH18*(AH17/100),"")</f>
        <v/>
      </c>
      <c r="AI21" s="47" t="str">
        <f t="shared" si="10"/>
        <v/>
      </c>
      <c r="AJ21" s="47" t="str">
        <f t="shared" si="10"/>
        <v/>
      </c>
      <c r="AK21" s="47" t="str">
        <f t="shared" si="10"/>
        <v/>
      </c>
      <c r="AL21" s="47" t="str">
        <f t="shared" si="10"/>
        <v/>
      </c>
      <c r="AM21" s="47" t="str">
        <f t="shared" si="10"/>
        <v/>
      </c>
      <c r="AN21" s="47" t="str">
        <f t="shared" si="10"/>
        <v/>
      </c>
      <c r="AO21" s="47" t="str">
        <f t="shared" si="10"/>
        <v/>
      </c>
      <c r="AP21" s="47" t="str">
        <f t="shared" si="10"/>
        <v/>
      </c>
      <c r="AQ21" s="47" t="str">
        <f t="shared" si="10"/>
        <v/>
      </c>
      <c r="AR21" s="81" t="str">
        <f t="shared" si="10"/>
        <v/>
      </c>
    </row>
    <row r="22" spans="3:44" ht="23.25" customHeight="1" thickTop="1">
      <c r="C22" s="279"/>
      <c r="D22" s="280"/>
      <c r="E22" s="271" t="s">
        <v>47</v>
      </c>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3"/>
      <c r="AD22" s="88" t="s">
        <v>44</v>
      </c>
      <c r="AE22" s="31" t="s">
        <v>15</v>
      </c>
      <c r="AF22" s="48">
        <f t="shared" ref="AF22:AF30" si="11">SUM(AG22:AR22)</f>
        <v>0</v>
      </c>
      <c r="AG22" s="102"/>
      <c r="AH22" s="103"/>
      <c r="AI22" s="103"/>
      <c r="AJ22" s="103"/>
      <c r="AK22" s="103"/>
      <c r="AL22" s="103"/>
      <c r="AM22" s="103"/>
      <c r="AN22" s="103"/>
      <c r="AO22" s="103"/>
      <c r="AP22" s="103"/>
      <c r="AQ22" s="103"/>
      <c r="AR22" s="104"/>
    </row>
    <row r="23" spans="3:44" ht="23.25" customHeight="1">
      <c r="C23" s="279"/>
      <c r="D23" s="280"/>
      <c r="E23" s="271" t="s">
        <v>48</v>
      </c>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3"/>
      <c r="AD23" s="88" t="s">
        <v>44</v>
      </c>
      <c r="AE23" s="31" t="s">
        <v>17</v>
      </c>
      <c r="AF23" s="48">
        <f t="shared" si="11"/>
        <v>0</v>
      </c>
      <c r="AG23" s="105"/>
      <c r="AH23" s="106"/>
      <c r="AI23" s="106"/>
      <c r="AJ23" s="106"/>
      <c r="AK23" s="106"/>
      <c r="AL23" s="106"/>
      <c r="AM23" s="106"/>
      <c r="AN23" s="106"/>
      <c r="AO23" s="106"/>
      <c r="AP23" s="106"/>
      <c r="AQ23" s="106"/>
      <c r="AR23" s="107"/>
    </row>
    <row r="24" spans="3:44" ht="23.25" customHeight="1" thickBot="1">
      <c r="C24" s="279"/>
      <c r="D24" s="280"/>
      <c r="E24" s="271" t="s">
        <v>16</v>
      </c>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3"/>
      <c r="AD24" s="88" t="s">
        <v>44</v>
      </c>
      <c r="AE24" s="31" t="s">
        <v>18</v>
      </c>
      <c r="AF24" s="48">
        <f>SUM(AG24:AR24)</f>
        <v>0</v>
      </c>
      <c r="AG24" s="108"/>
      <c r="AH24" s="109"/>
      <c r="AI24" s="109"/>
      <c r="AJ24" s="109"/>
      <c r="AK24" s="109"/>
      <c r="AL24" s="109"/>
      <c r="AM24" s="109"/>
      <c r="AN24" s="109"/>
      <c r="AO24" s="109"/>
      <c r="AP24" s="109"/>
      <c r="AQ24" s="109"/>
      <c r="AR24" s="110"/>
    </row>
    <row r="25" spans="3:44" ht="20.25" customHeight="1" thickTop="1" thickBot="1">
      <c r="C25" s="265" t="s">
        <v>49</v>
      </c>
      <c r="D25" s="266"/>
      <c r="E25" s="295" t="s">
        <v>50</v>
      </c>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7"/>
      <c r="AD25" s="30" t="s">
        <v>40</v>
      </c>
      <c r="AE25" s="31" t="s">
        <v>19</v>
      </c>
      <c r="AF25" s="49">
        <f t="shared" si="11"/>
        <v>0</v>
      </c>
      <c r="AG25" s="50">
        <f>IF(SUM(AG26:AG30)=AG14,SUM(AG26:AG30))</f>
        <v>0</v>
      </c>
      <c r="AH25" s="51">
        <f t="shared" ref="AH25:AR25" si="12">IF(SUM(AH26:AH30)=AH14,SUM(AH26:AH30))</f>
        <v>0</v>
      </c>
      <c r="AI25" s="51">
        <f t="shared" si="12"/>
        <v>0</v>
      </c>
      <c r="AJ25" s="51">
        <f t="shared" si="12"/>
        <v>0</v>
      </c>
      <c r="AK25" s="51">
        <f t="shared" si="12"/>
        <v>0</v>
      </c>
      <c r="AL25" s="51">
        <f t="shared" si="12"/>
        <v>0</v>
      </c>
      <c r="AM25" s="51">
        <f t="shared" si="12"/>
        <v>0</v>
      </c>
      <c r="AN25" s="51">
        <f t="shared" si="12"/>
        <v>0</v>
      </c>
      <c r="AO25" s="51">
        <f t="shared" si="12"/>
        <v>0</v>
      </c>
      <c r="AP25" s="51">
        <f t="shared" si="12"/>
        <v>0</v>
      </c>
      <c r="AQ25" s="51">
        <f t="shared" si="12"/>
        <v>0</v>
      </c>
      <c r="AR25" s="162">
        <f t="shared" si="12"/>
        <v>0</v>
      </c>
    </row>
    <row r="26" spans="3:44" ht="19.5" customHeight="1">
      <c r="C26" s="267"/>
      <c r="D26" s="268"/>
      <c r="E26" s="298"/>
      <c r="F26" s="299"/>
      <c r="G26" s="303" t="s">
        <v>90</v>
      </c>
      <c r="H26" s="304"/>
      <c r="I26" s="305"/>
      <c r="J26" s="310" t="s">
        <v>51</v>
      </c>
      <c r="K26" s="311"/>
      <c r="L26" s="311"/>
      <c r="M26" s="311"/>
      <c r="N26" s="311"/>
      <c r="O26" s="311"/>
      <c r="P26" s="311"/>
      <c r="Q26" s="311"/>
      <c r="R26" s="311"/>
      <c r="S26" s="311"/>
      <c r="T26" s="311"/>
      <c r="U26" s="311"/>
      <c r="V26" s="311"/>
      <c r="W26" s="311"/>
      <c r="X26" s="311"/>
      <c r="Y26" s="311"/>
      <c r="Z26" s="311"/>
      <c r="AA26" s="311"/>
      <c r="AB26" s="311"/>
      <c r="AC26" s="311"/>
      <c r="AD26" s="88" t="s">
        <v>40</v>
      </c>
      <c r="AE26" s="31" t="s">
        <v>20</v>
      </c>
      <c r="AF26" s="37">
        <f t="shared" si="11"/>
        <v>0</v>
      </c>
      <c r="AG26" s="163"/>
      <c r="AH26" s="164"/>
      <c r="AI26" s="164"/>
      <c r="AJ26" s="165" t="str">
        <f t="shared" ref="AJ26:AR26" si="13">IF(AJ62="N","","記入不要")</f>
        <v>記入不要</v>
      </c>
      <c r="AK26" s="165" t="str">
        <f t="shared" si="13"/>
        <v>記入不要</v>
      </c>
      <c r="AL26" s="165" t="str">
        <f t="shared" si="13"/>
        <v>記入不要</v>
      </c>
      <c r="AM26" s="166"/>
      <c r="AN26" s="166"/>
      <c r="AO26" s="165" t="str">
        <f t="shared" si="13"/>
        <v>記入不要</v>
      </c>
      <c r="AP26" s="165" t="str">
        <f t="shared" si="13"/>
        <v>記入不要</v>
      </c>
      <c r="AQ26" s="165" t="str">
        <f t="shared" si="13"/>
        <v>記入不要</v>
      </c>
      <c r="AR26" s="167" t="str">
        <f t="shared" si="13"/>
        <v>記入不要</v>
      </c>
    </row>
    <row r="27" spans="3:44" ht="18.75" customHeight="1">
      <c r="C27" s="267"/>
      <c r="D27" s="268"/>
      <c r="E27" s="300"/>
      <c r="F27" s="299"/>
      <c r="G27" s="306"/>
      <c r="H27" s="306"/>
      <c r="I27" s="307"/>
      <c r="J27" s="310" t="s">
        <v>52</v>
      </c>
      <c r="K27" s="311"/>
      <c r="L27" s="311"/>
      <c r="M27" s="311"/>
      <c r="N27" s="311"/>
      <c r="O27" s="311"/>
      <c r="P27" s="311"/>
      <c r="Q27" s="311"/>
      <c r="R27" s="311"/>
      <c r="S27" s="311"/>
      <c r="T27" s="311"/>
      <c r="U27" s="311"/>
      <c r="V27" s="311"/>
      <c r="W27" s="311"/>
      <c r="X27" s="311"/>
      <c r="Y27" s="311"/>
      <c r="Z27" s="311"/>
      <c r="AA27" s="311"/>
      <c r="AB27" s="311"/>
      <c r="AC27" s="311"/>
      <c r="AD27" s="88" t="s">
        <v>40</v>
      </c>
      <c r="AE27" s="31" t="s">
        <v>53</v>
      </c>
      <c r="AF27" s="37">
        <f t="shared" si="11"/>
        <v>0</v>
      </c>
      <c r="AG27" s="168" t="str">
        <f>IF(AG62="P","","記入不要")</f>
        <v>記入不要</v>
      </c>
      <c r="AH27" s="153" t="str">
        <f t="shared" ref="AH27:AN27" si="14">IF(AH62="P","","記入不要")</f>
        <v>記入不要</v>
      </c>
      <c r="AI27" s="153" t="str">
        <f t="shared" si="14"/>
        <v>記入不要</v>
      </c>
      <c r="AJ27" s="161"/>
      <c r="AK27" s="161"/>
      <c r="AL27" s="161"/>
      <c r="AM27" s="153" t="str">
        <f t="shared" si="14"/>
        <v>記入不要</v>
      </c>
      <c r="AN27" s="153" t="str">
        <f t="shared" si="14"/>
        <v>記入不要</v>
      </c>
      <c r="AO27" s="161"/>
      <c r="AP27" s="161"/>
      <c r="AQ27" s="161"/>
      <c r="AR27" s="169"/>
    </row>
    <row r="28" spans="3:44" ht="18.75" customHeight="1">
      <c r="C28" s="267"/>
      <c r="D28" s="268"/>
      <c r="E28" s="300"/>
      <c r="F28" s="299"/>
      <c r="G28" s="306"/>
      <c r="H28" s="306"/>
      <c r="I28" s="307"/>
      <c r="J28" s="310" t="s">
        <v>10</v>
      </c>
      <c r="K28" s="311"/>
      <c r="L28" s="311"/>
      <c r="M28" s="311"/>
      <c r="N28" s="311"/>
      <c r="O28" s="311"/>
      <c r="P28" s="311"/>
      <c r="Q28" s="311"/>
      <c r="R28" s="311"/>
      <c r="S28" s="311"/>
      <c r="T28" s="311"/>
      <c r="U28" s="311"/>
      <c r="V28" s="311"/>
      <c r="W28" s="311"/>
      <c r="X28" s="311"/>
      <c r="Y28" s="311"/>
      <c r="Z28" s="311"/>
      <c r="AA28" s="311"/>
      <c r="AB28" s="311"/>
      <c r="AC28" s="311"/>
      <c r="AD28" s="88" t="s">
        <v>40</v>
      </c>
      <c r="AE28" s="31" t="s">
        <v>22</v>
      </c>
      <c r="AF28" s="37">
        <f t="shared" si="11"/>
        <v>0</v>
      </c>
      <c r="AG28" s="170"/>
      <c r="AH28" s="101"/>
      <c r="AI28" s="101"/>
      <c r="AJ28" s="101"/>
      <c r="AK28" s="101"/>
      <c r="AL28" s="101"/>
      <c r="AM28" s="101"/>
      <c r="AN28" s="101"/>
      <c r="AO28" s="101"/>
      <c r="AP28" s="101"/>
      <c r="AQ28" s="101"/>
      <c r="AR28" s="171"/>
    </row>
    <row r="29" spans="3:44" ht="18" customHeight="1">
      <c r="C29" s="267"/>
      <c r="D29" s="268"/>
      <c r="E29" s="300"/>
      <c r="F29" s="299"/>
      <c r="G29" s="308"/>
      <c r="H29" s="308"/>
      <c r="I29" s="309"/>
      <c r="J29" s="310" t="s">
        <v>54</v>
      </c>
      <c r="K29" s="311"/>
      <c r="L29" s="311"/>
      <c r="M29" s="311"/>
      <c r="N29" s="311"/>
      <c r="O29" s="311"/>
      <c r="P29" s="311"/>
      <c r="Q29" s="311"/>
      <c r="R29" s="311"/>
      <c r="S29" s="311"/>
      <c r="T29" s="311"/>
      <c r="U29" s="311"/>
      <c r="V29" s="311"/>
      <c r="W29" s="311"/>
      <c r="X29" s="311"/>
      <c r="Y29" s="311"/>
      <c r="Z29" s="311"/>
      <c r="AA29" s="311"/>
      <c r="AB29" s="311"/>
      <c r="AC29" s="311"/>
      <c r="AD29" s="88" t="s">
        <v>40</v>
      </c>
      <c r="AE29" s="31" t="s">
        <v>23</v>
      </c>
      <c r="AF29" s="37">
        <f t="shared" si="11"/>
        <v>0</v>
      </c>
      <c r="AG29" s="170"/>
      <c r="AH29" s="101"/>
      <c r="AI29" s="101"/>
      <c r="AJ29" s="101"/>
      <c r="AK29" s="101"/>
      <c r="AL29" s="101"/>
      <c r="AM29" s="101"/>
      <c r="AN29" s="101"/>
      <c r="AO29" s="101"/>
      <c r="AP29" s="101"/>
      <c r="AQ29" s="101"/>
      <c r="AR29" s="171"/>
    </row>
    <row r="30" spans="3:44" ht="18.75" customHeight="1" thickBot="1">
      <c r="C30" s="269"/>
      <c r="D30" s="270"/>
      <c r="E30" s="301"/>
      <c r="F30" s="302"/>
      <c r="G30" s="312" t="s">
        <v>55</v>
      </c>
      <c r="H30" s="312"/>
      <c r="I30" s="312"/>
      <c r="J30" s="312"/>
      <c r="K30" s="312"/>
      <c r="L30" s="312"/>
      <c r="M30" s="312"/>
      <c r="N30" s="312"/>
      <c r="O30" s="312"/>
      <c r="P30" s="312"/>
      <c r="Q30" s="312"/>
      <c r="R30" s="312"/>
      <c r="S30" s="312"/>
      <c r="T30" s="312"/>
      <c r="U30" s="312"/>
      <c r="V30" s="312"/>
      <c r="W30" s="312"/>
      <c r="X30" s="312"/>
      <c r="Y30" s="312"/>
      <c r="Z30" s="312"/>
      <c r="AA30" s="312"/>
      <c r="AB30" s="312"/>
      <c r="AC30" s="313"/>
      <c r="AD30" s="88" t="s">
        <v>40</v>
      </c>
      <c r="AE30" s="31" t="s">
        <v>25</v>
      </c>
      <c r="AF30" s="37">
        <f t="shared" si="11"/>
        <v>0</v>
      </c>
      <c r="AG30" s="172"/>
      <c r="AH30" s="173"/>
      <c r="AI30" s="173"/>
      <c r="AJ30" s="173"/>
      <c r="AK30" s="173"/>
      <c r="AL30" s="173"/>
      <c r="AM30" s="173"/>
      <c r="AN30" s="173"/>
      <c r="AO30" s="173"/>
      <c r="AP30" s="173"/>
      <c r="AQ30" s="173"/>
      <c r="AR30" s="174"/>
    </row>
    <row r="31" spans="3:44" ht="15.75" customHeight="1">
      <c r="C31" s="329" t="s">
        <v>56</v>
      </c>
      <c r="D31" s="330"/>
      <c r="E31" s="332" t="s">
        <v>6</v>
      </c>
      <c r="F31" s="305"/>
      <c r="G31" s="303" t="s">
        <v>90</v>
      </c>
      <c r="H31" s="304"/>
      <c r="I31" s="305"/>
      <c r="J31" s="337" t="s">
        <v>51</v>
      </c>
      <c r="K31" s="338"/>
      <c r="L31" s="338"/>
      <c r="M31" s="338"/>
      <c r="N31" s="338"/>
      <c r="O31" s="338"/>
      <c r="P31" s="338"/>
      <c r="Q31" s="338"/>
      <c r="R31" s="338"/>
      <c r="S31" s="338"/>
      <c r="T31" s="338"/>
      <c r="U31" s="338"/>
      <c r="V31" s="338"/>
      <c r="W31" s="338"/>
      <c r="X31" s="338"/>
      <c r="Y31" s="338"/>
      <c r="Z31" s="338"/>
      <c r="AA31" s="338"/>
      <c r="AB31" s="338"/>
      <c r="AC31" s="339"/>
      <c r="AD31" s="30" t="s">
        <v>57</v>
      </c>
      <c r="AE31" s="31" t="s">
        <v>26</v>
      </c>
      <c r="AF31" s="159">
        <v>9.9699999999999997E-3</v>
      </c>
      <c r="AG31" s="314">
        <f>$AF31</f>
        <v>9.9699999999999997E-3</v>
      </c>
      <c r="AH31" s="315"/>
      <c r="AI31" s="315"/>
      <c r="AJ31" s="315"/>
      <c r="AK31" s="315"/>
      <c r="AL31" s="315"/>
      <c r="AM31" s="315"/>
      <c r="AN31" s="315"/>
      <c r="AO31" s="315"/>
      <c r="AP31" s="315"/>
      <c r="AQ31" s="315"/>
      <c r="AR31" s="316"/>
    </row>
    <row r="32" spans="3:44" ht="15.75" customHeight="1">
      <c r="C32" s="331"/>
      <c r="D32" s="299"/>
      <c r="E32" s="300"/>
      <c r="F32" s="307"/>
      <c r="G32" s="306"/>
      <c r="H32" s="306"/>
      <c r="I32" s="307"/>
      <c r="J32" s="337" t="s">
        <v>52</v>
      </c>
      <c r="K32" s="338"/>
      <c r="L32" s="338"/>
      <c r="M32" s="338"/>
      <c r="N32" s="338"/>
      <c r="O32" s="338"/>
      <c r="P32" s="338"/>
      <c r="Q32" s="338"/>
      <c r="R32" s="338"/>
      <c r="S32" s="338"/>
      <c r="T32" s="338"/>
      <c r="U32" s="338"/>
      <c r="V32" s="338"/>
      <c r="W32" s="338"/>
      <c r="X32" s="338"/>
      <c r="Y32" s="338"/>
      <c r="Z32" s="338"/>
      <c r="AA32" s="338"/>
      <c r="AB32" s="338"/>
      <c r="AC32" s="339"/>
      <c r="AD32" s="30" t="s">
        <v>57</v>
      </c>
      <c r="AE32" s="31" t="s">
        <v>58</v>
      </c>
      <c r="AF32" s="159">
        <f>AF31*1.3</f>
        <v>1.2961E-2</v>
      </c>
      <c r="AG32" s="211">
        <f t="shared" ref="AG32:AG35" si="15">$AF32</f>
        <v>1.2961E-2</v>
      </c>
      <c r="AH32" s="212"/>
      <c r="AI32" s="212"/>
      <c r="AJ32" s="212"/>
      <c r="AK32" s="212"/>
      <c r="AL32" s="212"/>
      <c r="AM32" s="212"/>
      <c r="AN32" s="212"/>
      <c r="AO32" s="212"/>
      <c r="AP32" s="212"/>
      <c r="AQ32" s="212"/>
      <c r="AR32" s="213"/>
    </row>
    <row r="33" spans="3:44" ht="15.75" customHeight="1">
      <c r="C33" s="331"/>
      <c r="D33" s="299"/>
      <c r="E33" s="300"/>
      <c r="F33" s="307"/>
      <c r="G33" s="306"/>
      <c r="H33" s="306"/>
      <c r="I33" s="307"/>
      <c r="J33" s="340" t="s">
        <v>10</v>
      </c>
      <c r="K33" s="338"/>
      <c r="L33" s="338"/>
      <c r="M33" s="338"/>
      <c r="N33" s="338"/>
      <c r="O33" s="338"/>
      <c r="P33" s="338"/>
      <c r="Q33" s="338"/>
      <c r="R33" s="338"/>
      <c r="S33" s="338"/>
      <c r="T33" s="338"/>
      <c r="U33" s="338"/>
      <c r="V33" s="338"/>
      <c r="W33" s="338"/>
      <c r="X33" s="338"/>
      <c r="Y33" s="338"/>
      <c r="Z33" s="338"/>
      <c r="AA33" s="338"/>
      <c r="AB33" s="338"/>
      <c r="AC33" s="339"/>
      <c r="AD33" s="30" t="s">
        <v>57</v>
      </c>
      <c r="AE33" s="31" t="s">
        <v>27</v>
      </c>
      <c r="AF33" s="159">
        <v>9.2800000000000001E-3</v>
      </c>
      <c r="AG33" s="211">
        <f t="shared" si="15"/>
        <v>9.2800000000000001E-3</v>
      </c>
      <c r="AH33" s="212"/>
      <c r="AI33" s="212"/>
      <c r="AJ33" s="212"/>
      <c r="AK33" s="212"/>
      <c r="AL33" s="212"/>
      <c r="AM33" s="212"/>
      <c r="AN33" s="212"/>
      <c r="AO33" s="212"/>
      <c r="AP33" s="212"/>
      <c r="AQ33" s="212"/>
      <c r="AR33" s="213"/>
    </row>
    <row r="34" spans="3:44" ht="15.75" customHeight="1">
      <c r="C34" s="331"/>
      <c r="D34" s="299"/>
      <c r="E34" s="333"/>
      <c r="F34" s="334"/>
      <c r="G34" s="308"/>
      <c r="H34" s="308"/>
      <c r="I34" s="309"/>
      <c r="J34" s="337" t="s">
        <v>54</v>
      </c>
      <c r="K34" s="275"/>
      <c r="L34" s="275"/>
      <c r="M34" s="275"/>
      <c r="N34" s="275"/>
      <c r="O34" s="275"/>
      <c r="P34" s="275"/>
      <c r="Q34" s="275"/>
      <c r="R34" s="275"/>
      <c r="S34" s="275"/>
      <c r="T34" s="275"/>
      <c r="U34" s="275"/>
      <c r="V34" s="275"/>
      <c r="W34" s="275"/>
      <c r="X34" s="275"/>
      <c r="Y34" s="275"/>
      <c r="Z34" s="275"/>
      <c r="AA34" s="275"/>
      <c r="AB34" s="275"/>
      <c r="AC34" s="276"/>
      <c r="AD34" s="30" t="s">
        <v>57</v>
      </c>
      <c r="AE34" s="31" t="s">
        <v>59</v>
      </c>
      <c r="AF34" s="159">
        <v>9.7599999999999996E-3</v>
      </c>
      <c r="AG34" s="211">
        <f t="shared" si="15"/>
        <v>9.7599999999999996E-3</v>
      </c>
      <c r="AH34" s="212"/>
      <c r="AI34" s="212"/>
      <c r="AJ34" s="212"/>
      <c r="AK34" s="212"/>
      <c r="AL34" s="212"/>
      <c r="AM34" s="212"/>
      <c r="AN34" s="212"/>
      <c r="AO34" s="212"/>
      <c r="AP34" s="212"/>
      <c r="AQ34" s="212"/>
      <c r="AR34" s="213"/>
    </row>
    <row r="35" spans="3:44" ht="15.75" customHeight="1" thickBot="1">
      <c r="C35" s="331"/>
      <c r="D35" s="299"/>
      <c r="E35" s="335"/>
      <c r="F35" s="336"/>
      <c r="G35" s="338" t="s">
        <v>55</v>
      </c>
      <c r="H35" s="338"/>
      <c r="I35" s="338"/>
      <c r="J35" s="338"/>
      <c r="K35" s="338"/>
      <c r="L35" s="338"/>
      <c r="M35" s="338"/>
      <c r="N35" s="338"/>
      <c r="O35" s="338"/>
      <c r="P35" s="338"/>
      <c r="Q35" s="338"/>
      <c r="R35" s="338"/>
      <c r="S35" s="338"/>
      <c r="T35" s="338"/>
      <c r="U35" s="338"/>
      <c r="V35" s="338"/>
      <c r="W35" s="338"/>
      <c r="X35" s="338"/>
      <c r="Y35" s="338"/>
      <c r="Z35" s="338"/>
      <c r="AA35" s="338"/>
      <c r="AB35" s="338"/>
      <c r="AC35" s="339"/>
      <c r="AD35" s="30" t="s">
        <v>57</v>
      </c>
      <c r="AE35" s="31" t="s">
        <v>61</v>
      </c>
      <c r="AF35" s="160">
        <v>9.7599999999999996E-3</v>
      </c>
      <c r="AG35" s="211">
        <f t="shared" si="15"/>
        <v>9.7599999999999996E-3</v>
      </c>
      <c r="AH35" s="212"/>
      <c r="AI35" s="212"/>
      <c r="AJ35" s="212"/>
      <c r="AK35" s="212"/>
      <c r="AL35" s="212"/>
      <c r="AM35" s="212"/>
      <c r="AN35" s="212"/>
      <c r="AO35" s="212"/>
      <c r="AP35" s="212"/>
      <c r="AQ35" s="212"/>
      <c r="AR35" s="213"/>
    </row>
    <row r="36" spans="3:44" ht="15.75" customHeight="1" thickTop="1">
      <c r="C36" s="331"/>
      <c r="D36" s="299"/>
      <c r="E36" s="292" t="s">
        <v>116</v>
      </c>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4"/>
      <c r="AD36" s="88" t="s">
        <v>21</v>
      </c>
      <c r="AE36" s="31" t="s">
        <v>63</v>
      </c>
      <c r="AF36" s="86"/>
      <c r="AG36" s="214">
        <f>$AF36</f>
        <v>0</v>
      </c>
      <c r="AH36" s="215"/>
      <c r="AI36" s="215"/>
      <c r="AJ36" s="215"/>
      <c r="AK36" s="215"/>
      <c r="AL36" s="215"/>
      <c r="AM36" s="215"/>
      <c r="AN36" s="215"/>
      <c r="AO36" s="215"/>
      <c r="AP36" s="215"/>
      <c r="AQ36" s="215"/>
      <c r="AR36" s="216"/>
    </row>
    <row r="37" spans="3:44" ht="15.75" customHeight="1">
      <c r="C37" s="331"/>
      <c r="D37" s="299"/>
      <c r="E37" s="292" t="s">
        <v>117</v>
      </c>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4"/>
      <c r="AD37" s="88" t="s">
        <v>21</v>
      </c>
      <c r="AE37" s="34" t="s">
        <v>64</v>
      </c>
      <c r="AF37" s="87"/>
      <c r="AG37" s="214">
        <f t="shared" ref="AG37:AG38" si="16">$AF37</f>
        <v>0</v>
      </c>
      <c r="AH37" s="215"/>
      <c r="AI37" s="215"/>
      <c r="AJ37" s="215"/>
      <c r="AK37" s="215"/>
      <c r="AL37" s="215"/>
      <c r="AM37" s="215"/>
      <c r="AN37" s="215"/>
      <c r="AO37" s="215"/>
      <c r="AP37" s="215"/>
      <c r="AQ37" s="215"/>
      <c r="AR37" s="216"/>
    </row>
    <row r="38" spans="3:44" ht="15.75" customHeight="1" thickBot="1">
      <c r="C38" s="331"/>
      <c r="D38" s="299"/>
      <c r="E38" s="292" t="s">
        <v>118</v>
      </c>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4"/>
      <c r="AD38" s="88" t="s">
        <v>21</v>
      </c>
      <c r="AE38" s="35" t="s">
        <v>65</v>
      </c>
      <c r="AF38" s="111"/>
      <c r="AG38" s="214">
        <f t="shared" si="16"/>
        <v>0</v>
      </c>
      <c r="AH38" s="215"/>
      <c r="AI38" s="215"/>
      <c r="AJ38" s="215"/>
      <c r="AK38" s="215"/>
      <c r="AL38" s="215"/>
      <c r="AM38" s="215"/>
      <c r="AN38" s="215"/>
      <c r="AO38" s="215"/>
      <c r="AP38" s="215"/>
      <c r="AQ38" s="215"/>
      <c r="AR38" s="216"/>
    </row>
    <row r="39" spans="3:44" ht="18.75" customHeight="1" thickTop="1">
      <c r="C39" s="323" t="s">
        <v>112</v>
      </c>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5"/>
      <c r="AD39" s="30" t="s">
        <v>44</v>
      </c>
      <c r="AE39" s="33" t="s">
        <v>67</v>
      </c>
      <c r="AF39" s="52">
        <f>SUM(AG39:AR39)</f>
        <v>0</v>
      </c>
      <c r="AG39" s="53">
        <f>AG22*$AF$36+AG23*$AF$37+AG24*$AF$38+IFERROR(AG26*$AF$31,0)+IFERROR(AG27*$AF$32,0)+AG28*$AF$33+AG29*$AF$34+AG30*$AF$35</f>
        <v>0</v>
      </c>
      <c r="AH39" s="53">
        <f t="shared" ref="AH39:AR39" si="17">AH22*$AF$36+AH23*$AF$37+AH24*$AF$38+IFERROR(AH26*$AF$31,0)+IFERROR(AH27*$AF$32,0)+AH28*$AF$33+AH29*$AF$34+AH30*$AF$35</f>
        <v>0</v>
      </c>
      <c r="AI39" s="53">
        <f t="shared" si="17"/>
        <v>0</v>
      </c>
      <c r="AJ39" s="53">
        <f t="shared" si="17"/>
        <v>0</v>
      </c>
      <c r="AK39" s="53">
        <f t="shared" si="17"/>
        <v>0</v>
      </c>
      <c r="AL39" s="53">
        <f t="shared" si="17"/>
        <v>0</v>
      </c>
      <c r="AM39" s="53">
        <f t="shared" si="17"/>
        <v>0</v>
      </c>
      <c r="AN39" s="53">
        <f t="shared" si="17"/>
        <v>0</v>
      </c>
      <c r="AO39" s="53">
        <f t="shared" si="17"/>
        <v>0</v>
      </c>
      <c r="AP39" s="53">
        <f t="shared" si="17"/>
        <v>0</v>
      </c>
      <c r="AQ39" s="53">
        <f t="shared" si="17"/>
        <v>0</v>
      </c>
      <c r="AR39" s="53">
        <f t="shared" si="17"/>
        <v>0</v>
      </c>
    </row>
    <row r="40" spans="3:44" ht="18.75" customHeight="1">
      <c r="C40" s="326" t="s">
        <v>89</v>
      </c>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8"/>
      <c r="AD40" s="32" t="s">
        <v>66</v>
      </c>
      <c r="AE40" s="33" t="s">
        <v>68</v>
      </c>
      <c r="AF40" s="54">
        <f>SUM(AG40:AR40)</f>
        <v>0</v>
      </c>
      <c r="AG40" s="55">
        <f t="shared" ref="AG40" si="18">AG39*0.0258</f>
        <v>0</v>
      </c>
      <c r="AH40" s="55">
        <f t="shared" ref="AH40:AR40" si="19">AH39*0.0258</f>
        <v>0</v>
      </c>
      <c r="AI40" s="55">
        <f t="shared" si="19"/>
        <v>0</v>
      </c>
      <c r="AJ40" s="55">
        <f t="shared" si="19"/>
        <v>0</v>
      </c>
      <c r="AK40" s="55">
        <f t="shared" si="19"/>
        <v>0</v>
      </c>
      <c r="AL40" s="55">
        <f t="shared" si="19"/>
        <v>0</v>
      </c>
      <c r="AM40" s="55">
        <f t="shared" si="19"/>
        <v>0</v>
      </c>
      <c r="AN40" s="55">
        <f t="shared" si="19"/>
        <v>0</v>
      </c>
      <c r="AO40" s="55">
        <f t="shared" si="19"/>
        <v>0</v>
      </c>
      <c r="AP40" s="55">
        <f t="shared" si="19"/>
        <v>0</v>
      </c>
      <c r="AQ40" s="55">
        <f t="shared" si="19"/>
        <v>0</v>
      </c>
      <c r="AR40" s="56">
        <f t="shared" si="19"/>
        <v>0</v>
      </c>
    </row>
    <row r="41" spans="3:44" ht="18.75" customHeight="1">
      <c r="C41" s="274" t="s">
        <v>107</v>
      </c>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6"/>
      <c r="AD41" s="30" t="s">
        <v>66</v>
      </c>
      <c r="AE41" s="31" t="s">
        <v>69</v>
      </c>
      <c r="AF41" s="57">
        <f>SUM(AG41:AR41)</f>
        <v>0</v>
      </c>
      <c r="AG41" s="58">
        <f t="shared" ref="AG41" si="20">AG40-AG19</f>
        <v>0</v>
      </c>
      <c r="AH41" s="58">
        <f t="shared" ref="AH41:AR41" si="21">AH40-AH19</f>
        <v>0</v>
      </c>
      <c r="AI41" s="58">
        <f t="shared" si="21"/>
        <v>0</v>
      </c>
      <c r="AJ41" s="58">
        <f t="shared" si="21"/>
        <v>0</v>
      </c>
      <c r="AK41" s="58">
        <f t="shared" si="21"/>
        <v>0</v>
      </c>
      <c r="AL41" s="58">
        <f t="shared" si="21"/>
        <v>0</v>
      </c>
      <c r="AM41" s="58">
        <f t="shared" si="21"/>
        <v>0</v>
      </c>
      <c r="AN41" s="58">
        <f t="shared" si="21"/>
        <v>0</v>
      </c>
      <c r="AO41" s="58">
        <f t="shared" si="21"/>
        <v>0</v>
      </c>
      <c r="AP41" s="58">
        <f t="shared" si="21"/>
        <v>0</v>
      </c>
      <c r="AQ41" s="58">
        <f t="shared" si="21"/>
        <v>0</v>
      </c>
      <c r="AR41" s="59">
        <f t="shared" si="21"/>
        <v>0</v>
      </c>
    </row>
    <row r="42" spans="3:44" s="23" customFormat="1" ht="13.15" customHeight="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2"/>
    </row>
    <row r="43" spans="3:44" ht="17.25" customHeight="1">
      <c r="C43" s="231" t="s">
        <v>119</v>
      </c>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66"/>
    </row>
    <row r="44" spans="3:44" ht="21" customHeight="1">
      <c r="C44" s="232" t="s">
        <v>70</v>
      </c>
      <c r="D44" s="218"/>
      <c r="E44" s="232" t="s">
        <v>28</v>
      </c>
      <c r="F44" s="218"/>
      <c r="G44" s="218"/>
      <c r="H44" s="218"/>
      <c r="I44" s="218"/>
      <c r="J44" s="218"/>
      <c r="K44" s="218"/>
      <c r="L44" s="218"/>
      <c r="M44" s="218" t="s">
        <v>30</v>
      </c>
      <c r="N44" s="218"/>
      <c r="O44" s="218"/>
      <c r="P44" s="218"/>
      <c r="Q44" s="218"/>
      <c r="R44" s="218"/>
      <c r="S44" s="218"/>
      <c r="T44" s="218"/>
      <c r="U44" s="232" t="s">
        <v>31</v>
      </c>
      <c r="V44" s="218"/>
      <c r="W44" s="218"/>
      <c r="X44" s="218"/>
      <c r="Y44" s="218"/>
      <c r="Z44" s="218"/>
      <c r="AA44" s="218"/>
      <c r="AB44" s="218"/>
      <c r="AC44" s="218"/>
      <c r="AD44" s="218"/>
      <c r="AE44" s="24" t="s">
        <v>0</v>
      </c>
      <c r="AF44" s="233" t="s">
        <v>32</v>
      </c>
      <c r="AG44" s="218"/>
      <c r="AH44" s="217" t="s">
        <v>33</v>
      </c>
      <c r="AI44" s="218"/>
      <c r="AJ44" s="25" t="s">
        <v>97</v>
      </c>
      <c r="AK44" s="24" t="s">
        <v>98</v>
      </c>
      <c r="AL44" s="24" t="s">
        <v>94</v>
      </c>
      <c r="AM44" s="18"/>
      <c r="AN44" s="322"/>
      <c r="AO44" s="322"/>
      <c r="AP44" s="322"/>
      <c r="AQ44" s="219" t="s">
        <v>95</v>
      </c>
      <c r="AR44" s="221" t="s">
        <v>71</v>
      </c>
    </row>
    <row r="45" spans="3:44" ht="21" customHeight="1" thickBot="1">
      <c r="C45" s="317"/>
      <c r="D45" s="318"/>
      <c r="E45" s="319"/>
      <c r="F45" s="320"/>
      <c r="G45" s="320"/>
      <c r="H45" s="320"/>
      <c r="I45" s="320"/>
      <c r="J45" s="320"/>
      <c r="K45" s="320"/>
      <c r="L45" s="320"/>
      <c r="M45" s="317"/>
      <c r="N45" s="318"/>
      <c r="O45" s="318"/>
      <c r="P45" s="318"/>
      <c r="Q45" s="318"/>
      <c r="R45" s="318"/>
      <c r="S45" s="318"/>
      <c r="T45" s="318"/>
      <c r="U45" s="317"/>
      <c r="V45" s="318"/>
      <c r="W45" s="318"/>
      <c r="X45" s="318"/>
      <c r="Y45" s="318"/>
      <c r="Z45" s="318"/>
      <c r="AA45" s="318"/>
      <c r="AB45" s="318"/>
      <c r="AC45" s="318"/>
      <c r="AD45" s="318"/>
      <c r="AE45" s="26"/>
      <c r="AF45" s="321"/>
      <c r="AG45" s="318"/>
      <c r="AH45" s="321"/>
      <c r="AI45" s="318"/>
      <c r="AJ45" s="27" t="s">
        <v>96</v>
      </c>
      <c r="AK45" s="26" t="s">
        <v>96</v>
      </c>
      <c r="AL45" s="26" t="s">
        <v>99</v>
      </c>
      <c r="AM45" s="18"/>
      <c r="AN45" s="322"/>
      <c r="AO45" s="322"/>
      <c r="AP45" s="322"/>
      <c r="AQ45" s="220"/>
      <c r="AR45" s="222"/>
    </row>
    <row r="46" spans="3:44" ht="13.15" customHeight="1" thickTop="1">
      <c r="C46" s="355"/>
      <c r="D46" s="356"/>
      <c r="E46" s="357"/>
      <c r="F46" s="358"/>
      <c r="G46" s="358"/>
      <c r="H46" s="358"/>
      <c r="I46" s="358"/>
      <c r="J46" s="358"/>
      <c r="K46" s="358"/>
      <c r="L46" s="358"/>
      <c r="M46" s="359"/>
      <c r="N46" s="356"/>
      <c r="O46" s="356"/>
      <c r="P46" s="356"/>
      <c r="Q46" s="356"/>
      <c r="R46" s="356"/>
      <c r="S46" s="356"/>
      <c r="T46" s="356"/>
      <c r="U46" s="359"/>
      <c r="V46" s="356"/>
      <c r="W46" s="356"/>
      <c r="X46" s="356"/>
      <c r="Y46" s="356"/>
      <c r="Z46" s="356"/>
      <c r="AA46" s="356"/>
      <c r="AB46" s="356"/>
      <c r="AC46" s="356"/>
      <c r="AD46" s="356"/>
      <c r="AE46" s="112"/>
      <c r="AF46" s="360"/>
      <c r="AG46" s="356"/>
      <c r="AH46" s="360"/>
      <c r="AI46" s="361"/>
      <c r="AJ46" s="113"/>
      <c r="AK46" s="112"/>
      <c r="AL46" s="114"/>
      <c r="AM46" s="18"/>
      <c r="AN46" s="229" t="s">
        <v>113</v>
      </c>
      <c r="AO46" s="229"/>
      <c r="AP46" s="230"/>
      <c r="AQ46" s="350"/>
      <c r="AR46" s="225" t="str">
        <f>IF(AF41=0,"－",AF41)</f>
        <v>－</v>
      </c>
    </row>
    <row r="47" spans="3:44" ht="13.15" customHeight="1">
      <c r="C47" s="352"/>
      <c r="D47" s="347"/>
      <c r="E47" s="353"/>
      <c r="F47" s="354"/>
      <c r="G47" s="354"/>
      <c r="H47" s="354"/>
      <c r="I47" s="354"/>
      <c r="J47" s="354"/>
      <c r="K47" s="354"/>
      <c r="L47" s="354"/>
      <c r="M47" s="346"/>
      <c r="N47" s="347"/>
      <c r="O47" s="347"/>
      <c r="P47" s="347"/>
      <c r="Q47" s="347"/>
      <c r="R47" s="347"/>
      <c r="S47" s="347"/>
      <c r="T47" s="347"/>
      <c r="U47" s="346"/>
      <c r="V47" s="347"/>
      <c r="W47" s="347"/>
      <c r="X47" s="347"/>
      <c r="Y47" s="347"/>
      <c r="Z47" s="347"/>
      <c r="AA47" s="347"/>
      <c r="AB47" s="347"/>
      <c r="AC47" s="347"/>
      <c r="AD47" s="347"/>
      <c r="AE47" s="115"/>
      <c r="AF47" s="348"/>
      <c r="AG47" s="347"/>
      <c r="AH47" s="348"/>
      <c r="AI47" s="349"/>
      <c r="AJ47" s="116"/>
      <c r="AK47" s="115"/>
      <c r="AL47" s="117"/>
      <c r="AM47" s="18"/>
      <c r="AN47" s="229"/>
      <c r="AO47" s="229"/>
      <c r="AP47" s="230"/>
      <c r="AQ47" s="351"/>
      <c r="AR47" s="226"/>
    </row>
    <row r="48" spans="3:44" ht="13.15" customHeight="1">
      <c r="C48" s="341"/>
      <c r="D48" s="342"/>
      <c r="E48" s="343"/>
      <c r="F48" s="344"/>
      <c r="G48" s="344"/>
      <c r="H48" s="344"/>
      <c r="I48" s="344"/>
      <c r="J48" s="344"/>
      <c r="K48" s="344"/>
      <c r="L48" s="345"/>
      <c r="M48" s="346"/>
      <c r="N48" s="347"/>
      <c r="O48" s="347"/>
      <c r="P48" s="347"/>
      <c r="Q48" s="347"/>
      <c r="R48" s="347"/>
      <c r="S48" s="347"/>
      <c r="T48" s="347"/>
      <c r="U48" s="346"/>
      <c r="V48" s="347"/>
      <c r="W48" s="347"/>
      <c r="X48" s="347"/>
      <c r="Y48" s="347"/>
      <c r="Z48" s="347"/>
      <c r="AA48" s="347"/>
      <c r="AB48" s="347"/>
      <c r="AC48" s="347"/>
      <c r="AD48" s="347"/>
      <c r="AE48" s="115"/>
      <c r="AF48" s="348"/>
      <c r="AG48" s="347"/>
      <c r="AH48" s="348"/>
      <c r="AI48" s="349"/>
      <c r="AJ48" s="118"/>
      <c r="AK48" s="115"/>
      <c r="AL48" s="117"/>
      <c r="AM48" s="18"/>
      <c r="AN48" s="229" t="s">
        <v>114</v>
      </c>
      <c r="AO48" s="229"/>
      <c r="AP48" s="230"/>
      <c r="AQ48" s="223"/>
      <c r="AR48" s="225" t="str">
        <f>IF(AF65=0,"－",AF65)</f>
        <v>0.00</v>
      </c>
    </row>
    <row r="49" spans="3:44" ht="13.15" customHeight="1">
      <c r="C49" s="371"/>
      <c r="D49" s="368"/>
      <c r="E49" s="372"/>
      <c r="F49" s="373"/>
      <c r="G49" s="373"/>
      <c r="H49" s="373"/>
      <c r="I49" s="373"/>
      <c r="J49" s="373"/>
      <c r="K49" s="373"/>
      <c r="L49" s="373"/>
      <c r="M49" s="367"/>
      <c r="N49" s="368"/>
      <c r="O49" s="368"/>
      <c r="P49" s="368"/>
      <c r="Q49" s="368"/>
      <c r="R49" s="368"/>
      <c r="S49" s="368"/>
      <c r="T49" s="368"/>
      <c r="U49" s="367"/>
      <c r="V49" s="368"/>
      <c r="W49" s="368"/>
      <c r="X49" s="368"/>
      <c r="Y49" s="368"/>
      <c r="Z49" s="368"/>
      <c r="AA49" s="368"/>
      <c r="AB49" s="368"/>
      <c r="AC49" s="368"/>
      <c r="AD49" s="368"/>
      <c r="AE49" s="60"/>
      <c r="AF49" s="369"/>
      <c r="AG49" s="369"/>
      <c r="AH49" s="369"/>
      <c r="AI49" s="369"/>
      <c r="AJ49" s="62"/>
      <c r="AK49" s="62"/>
      <c r="AL49" s="61"/>
      <c r="AM49" s="18"/>
      <c r="AN49" s="229"/>
      <c r="AO49" s="229"/>
      <c r="AP49" s="230"/>
      <c r="AQ49" s="224"/>
      <c r="AR49" s="226"/>
    </row>
    <row r="50" spans="3:44" ht="13.15" customHeight="1">
      <c r="C50" s="362"/>
      <c r="D50" s="363"/>
      <c r="E50" s="364"/>
      <c r="F50" s="365"/>
      <c r="G50" s="365"/>
      <c r="H50" s="365"/>
      <c r="I50" s="365"/>
      <c r="J50" s="365"/>
      <c r="K50" s="365"/>
      <c r="L50" s="366"/>
      <c r="M50" s="367"/>
      <c r="N50" s="368"/>
      <c r="O50" s="368"/>
      <c r="P50" s="368"/>
      <c r="Q50" s="368"/>
      <c r="R50" s="368"/>
      <c r="S50" s="368"/>
      <c r="T50" s="368"/>
      <c r="U50" s="367"/>
      <c r="V50" s="368"/>
      <c r="W50" s="368"/>
      <c r="X50" s="368"/>
      <c r="Y50" s="368"/>
      <c r="Z50" s="368"/>
      <c r="AA50" s="368"/>
      <c r="AB50" s="368"/>
      <c r="AC50" s="368"/>
      <c r="AD50" s="368"/>
      <c r="AE50" s="60"/>
      <c r="AF50" s="369"/>
      <c r="AG50" s="368"/>
      <c r="AH50" s="369"/>
      <c r="AI50" s="370"/>
      <c r="AJ50" s="62"/>
      <c r="AK50" s="60"/>
      <c r="AL50" s="61"/>
      <c r="AM50" s="18"/>
      <c r="AN50" s="229" t="s">
        <v>115</v>
      </c>
      <c r="AO50" s="229"/>
      <c r="AP50" s="230"/>
      <c r="AQ50" s="227"/>
      <c r="AR50" s="225" t="str">
        <f>IF(AF73=0,"－",AF73)</f>
        <v>－</v>
      </c>
    </row>
    <row r="51" spans="3:44" ht="13.15" customHeight="1" thickBot="1">
      <c r="C51" s="371"/>
      <c r="D51" s="368"/>
      <c r="E51" s="372"/>
      <c r="F51" s="373"/>
      <c r="G51" s="373"/>
      <c r="H51" s="373"/>
      <c r="I51" s="373"/>
      <c r="J51" s="373"/>
      <c r="K51" s="373"/>
      <c r="L51" s="373"/>
      <c r="M51" s="367"/>
      <c r="N51" s="368"/>
      <c r="O51" s="368"/>
      <c r="P51" s="368"/>
      <c r="Q51" s="368"/>
      <c r="R51" s="368"/>
      <c r="S51" s="368"/>
      <c r="T51" s="368"/>
      <c r="U51" s="367"/>
      <c r="V51" s="368"/>
      <c r="W51" s="368"/>
      <c r="X51" s="368"/>
      <c r="Y51" s="368"/>
      <c r="Z51" s="368"/>
      <c r="AA51" s="368"/>
      <c r="AB51" s="368"/>
      <c r="AC51" s="368"/>
      <c r="AD51" s="368"/>
      <c r="AE51" s="60"/>
      <c r="AF51" s="369"/>
      <c r="AG51" s="369"/>
      <c r="AH51" s="369"/>
      <c r="AI51" s="369"/>
      <c r="AJ51" s="62"/>
      <c r="AK51" s="62"/>
      <c r="AL51" s="61"/>
      <c r="AM51" s="28"/>
      <c r="AN51" s="229"/>
      <c r="AO51" s="229"/>
      <c r="AP51" s="230"/>
      <c r="AQ51" s="228"/>
      <c r="AR51" s="226"/>
    </row>
    <row r="52" spans="3:44" ht="13.15" customHeight="1" thickTop="1">
      <c r="C52" s="371"/>
      <c r="D52" s="368"/>
      <c r="E52" s="372"/>
      <c r="F52" s="373"/>
      <c r="G52" s="373"/>
      <c r="H52" s="373"/>
      <c r="I52" s="373"/>
      <c r="J52" s="373"/>
      <c r="K52" s="373"/>
      <c r="L52" s="373"/>
      <c r="M52" s="367"/>
      <c r="N52" s="368"/>
      <c r="O52" s="368"/>
      <c r="P52" s="368"/>
      <c r="Q52" s="368"/>
      <c r="R52" s="368"/>
      <c r="S52" s="368"/>
      <c r="T52" s="368"/>
      <c r="U52" s="367"/>
      <c r="V52" s="368"/>
      <c r="W52" s="368"/>
      <c r="X52" s="368"/>
      <c r="Y52" s="368"/>
      <c r="Z52" s="368"/>
      <c r="AA52" s="368"/>
      <c r="AB52" s="368"/>
      <c r="AC52" s="368"/>
      <c r="AD52" s="368"/>
      <c r="AE52" s="60"/>
      <c r="AF52" s="369"/>
      <c r="AG52" s="368"/>
      <c r="AH52" s="369"/>
      <c r="AI52" s="368"/>
      <c r="AJ52" s="62"/>
      <c r="AK52" s="60"/>
      <c r="AL52" s="61"/>
      <c r="AM52" s="18"/>
    </row>
    <row r="53" spans="3:44" ht="13.15" customHeight="1">
      <c r="C53" s="371"/>
      <c r="D53" s="368"/>
      <c r="E53" s="372"/>
      <c r="F53" s="373"/>
      <c r="G53" s="373"/>
      <c r="H53" s="373"/>
      <c r="I53" s="373"/>
      <c r="J53" s="373"/>
      <c r="K53" s="373"/>
      <c r="L53" s="373"/>
      <c r="M53" s="367"/>
      <c r="N53" s="368"/>
      <c r="O53" s="368"/>
      <c r="P53" s="368"/>
      <c r="Q53" s="368"/>
      <c r="R53" s="368"/>
      <c r="S53" s="368"/>
      <c r="T53" s="368"/>
      <c r="U53" s="367"/>
      <c r="V53" s="368"/>
      <c r="W53" s="368"/>
      <c r="X53" s="368"/>
      <c r="Y53" s="368"/>
      <c r="Z53" s="368"/>
      <c r="AA53" s="368"/>
      <c r="AB53" s="368"/>
      <c r="AC53" s="368"/>
      <c r="AD53" s="368"/>
      <c r="AE53" s="60"/>
      <c r="AF53" s="369"/>
      <c r="AG53" s="369"/>
      <c r="AH53" s="369"/>
      <c r="AI53" s="369"/>
      <c r="AJ53" s="62"/>
      <c r="AK53" s="62"/>
      <c r="AL53" s="61"/>
      <c r="AM53" s="28"/>
    </row>
    <row r="54" spans="3:44" ht="13.15" customHeight="1" thickBot="1">
      <c r="C54" s="376"/>
      <c r="D54" s="377"/>
      <c r="E54" s="378"/>
      <c r="F54" s="379"/>
      <c r="G54" s="379"/>
      <c r="H54" s="379"/>
      <c r="I54" s="379"/>
      <c r="J54" s="379"/>
      <c r="K54" s="379"/>
      <c r="L54" s="379"/>
      <c r="M54" s="380"/>
      <c r="N54" s="377"/>
      <c r="O54" s="377"/>
      <c r="P54" s="377"/>
      <c r="Q54" s="377"/>
      <c r="R54" s="377"/>
      <c r="S54" s="377"/>
      <c r="T54" s="377"/>
      <c r="U54" s="380"/>
      <c r="V54" s="377"/>
      <c r="W54" s="377"/>
      <c r="X54" s="377"/>
      <c r="Y54" s="377"/>
      <c r="Z54" s="377"/>
      <c r="AA54" s="377"/>
      <c r="AB54" s="377"/>
      <c r="AC54" s="377"/>
      <c r="AD54" s="377"/>
      <c r="AE54" s="63"/>
      <c r="AF54" s="381"/>
      <c r="AG54" s="377"/>
      <c r="AH54" s="381"/>
      <c r="AI54" s="377"/>
      <c r="AJ54" s="64"/>
      <c r="AK54" s="63"/>
      <c r="AL54" s="65"/>
      <c r="AM54" s="18"/>
    </row>
    <row r="55" spans="3:44" ht="13.15" customHeight="1" thickTop="1">
      <c r="AR55" s="4"/>
    </row>
    <row r="58" spans="3:44" ht="13.15" customHeight="1">
      <c r="C58" s="1" t="s">
        <v>108</v>
      </c>
      <c r="AR58" s="20" t="s">
        <v>72</v>
      </c>
    </row>
    <row r="59" spans="3:44" ht="13.15" customHeight="1">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3:44" ht="13.15" customHeight="1">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G60" s="154" t="s">
        <v>135</v>
      </c>
      <c r="AH60" s="154"/>
      <c r="AI60" s="154"/>
      <c r="AJ60" s="154"/>
      <c r="AK60" s="154"/>
      <c r="AL60" s="154"/>
      <c r="AM60" s="154"/>
      <c r="AN60" s="154"/>
      <c r="AO60" s="154"/>
      <c r="AP60" s="154"/>
      <c r="AQ60" s="154"/>
      <c r="AR60" s="154"/>
    </row>
    <row r="61" spans="3:44" ht="19.5" customHeight="1">
      <c r="C61" s="374" t="s">
        <v>120</v>
      </c>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G61" s="154"/>
      <c r="AH61" s="154"/>
      <c r="AI61" s="154"/>
      <c r="AJ61" s="154"/>
      <c r="AK61" s="154"/>
      <c r="AL61" s="154"/>
      <c r="AM61" s="154"/>
      <c r="AN61" s="154"/>
      <c r="AO61" s="154"/>
      <c r="AP61" s="154"/>
      <c r="AQ61" s="154"/>
      <c r="AR61" s="154"/>
    </row>
    <row r="62" spans="3:44" ht="13.15" customHeight="1">
      <c r="C62" s="375" t="s">
        <v>87</v>
      </c>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119"/>
      <c r="AE62" s="120"/>
      <c r="AF62" s="121"/>
      <c r="AG62" s="155" t="str">
        <f>+IF(OR(AG63=4,AG63=5,AG63=6,AG63=10,AG63=11),"N","P")</f>
        <v>N</v>
      </c>
      <c r="AH62" s="155" t="str">
        <f t="shared" ref="AH62:AR62" si="22">+IF(OR(AH63=4,AH63=5,AH63=6,AH63=10,AH63=11),"N","P")</f>
        <v>N</v>
      </c>
      <c r="AI62" s="155" t="str">
        <f t="shared" si="22"/>
        <v>N</v>
      </c>
      <c r="AJ62" s="155" t="str">
        <f t="shared" si="22"/>
        <v>P</v>
      </c>
      <c r="AK62" s="155" t="str">
        <f t="shared" si="22"/>
        <v>P</v>
      </c>
      <c r="AL62" s="155" t="str">
        <f t="shared" si="22"/>
        <v>P</v>
      </c>
      <c r="AM62" s="155" t="str">
        <f t="shared" si="22"/>
        <v>N</v>
      </c>
      <c r="AN62" s="155" t="str">
        <f t="shared" si="22"/>
        <v>N</v>
      </c>
      <c r="AO62" s="155" t="str">
        <f t="shared" si="22"/>
        <v>P</v>
      </c>
      <c r="AP62" s="155" t="str">
        <f t="shared" si="22"/>
        <v>P</v>
      </c>
      <c r="AQ62" s="155" t="str">
        <f t="shared" si="22"/>
        <v>P</v>
      </c>
      <c r="AR62" s="155" t="str">
        <f t="shared" si="22"/>
        <v>P</v>
      </c>
    </row>
    <row r="63" spans="3:44" ht="15.75" customHeight="1">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19"/>
      <c r="AE63" s="120"/>
      <c r="AF63" s="121"/>
      <c r="AG63" s="156">
        <f>+MONTH(AG64)</f>
        <v>4</v>
      </c>
      <c r="AH63" s="156">
        <f t="shared" ref="AH63:AR63" si="23">+MONTH(AH64)</f>
        <v>5</v>
      </c>
      <c r="AI63" s="156">
        <f t="shared" si="23"/>
        <v>6</v>
      </c>
      <c r="AJ63" s="156">
        <f t="shared" si="23"/>
        <v>7</v>
      </c>
      <c r="AK63" s="156">
        <f t="shared" si="23"/>
        <v>8</v>
      </c>
      <c r="AL63" s="156">
        <f t="shared" si="23"/>
        <v>9</v>
      </c>
      <c r="AM63" s="156">
        <f t="shared" si="23"/>
        <v>10</v>
      </c>
      <c r="AN63" s="156">
        <f t="shared" si="23"/>
        <v>11</v>
      </c>
      <c r="AO63" s="156">
        <f t="shared" si="23"/>
        <v>12</v>
      </c>
      <c r="AP63" s="156">
        <f t="shared" si="23"/>
        <v>1</v>
      </c>
      <c r="AQ63" s="156">
        <f t="shared" si="23"/>
        <v>2</v>
      </c>
      <c r="AR63" s="156">
        <f t="shared" si="23"/>
        <v>3</v>
      </c>
    </row>
    <row r="64" spans="3:44" s="23" customFormat="1" ht="15.75" customHeight="1">
      <c r="C64" s="178" t="s">
        <v>29</v>
      </c>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23"/>
      <c r="AF64" s="124" t="s">
        <v>36</v>
      </c>
      <c r="AG64" s="125">
        <f>AG7</f>
        <v>44287</v>
      </c>
      <c r="AH64" s="125">
        <f t="shared" ref="AH64:AR64" si="24">AH7</f>
        <v>44317</v>
      </c>
      <c r="AI64" s="125">
        <f t="shared" si="24"/>
        <v>44348</v>
      </c>
      <c r="AJ64" s="125">
        <f t="shared" si="24"/>
        <v>44378</v>
      </c>
      <c r="AK64" s="125">
        <f t="shared" si="24"/>
        <v>44409</v>
      </c>
      <c r="AL64" s="125">
        <f t="shared" si="24"/>
        <v>44440</v>
      </c>
      <c r="AM64" s="125">
        <f t="shared" si="24"/>
        <v>44470</v>
      </c>
      <c r="AN64" s="125">
        <f t="shared" si="24"/>
        <v>44501</v>
      </c>
      <c r="AO64" s="125">
        <f t="shared" si="24"/>
        <v>44531</v>
      </c>
      <c r="AP64" s="125">
        <f t="shared" si="24"/>
        <v>44562</v>
      </c>
      <c r="AQ64" s="125">
        <f t="shared" si="24"/>
        <v>44593</v>
      </c>
      <c r="AR64" s="126">
        <f t="shared" si="24"/>
        <v>44621</v>
      </c>
    </row>
    <row r="65" spans="3:44" s="23" customFormat="1" ht="15.75" customHeight="1" thickBot="1">
      <c r="C65" s="180" t="s">
        <v>131</v>
      </c>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2"/>
      <c r="AD65" s="127" t="s">
        <v>121</v>
      </c>
      <c r="AE65" s="128" t="s">
        <v>122</v>
      </c>
      <c r="AF65" s="129" t="str">
        <f>IFERROR(AF41/AF40*100,"0.00")</f>
        <v>0.00</v>
      </c>
      <c r="AG65" s="139" t="str">
        <f>IFERROR(AG41/AG40*100,"0.00")</f>
        <v>0.00</v>
      </c>
      <c r="AH65" s="151" t="str">
        <f t="shared" ref="AH65:AR65" si="25">IFERROR(AH41/AH40*100,"0.00")</f>
        <v>0.00</v>
      </c>
      <c r="AI65" s="151" t="str">
        <f t="shared" si="25"/>
        <v>0.00</v>
      </c>
      <c r="AJ65" s="151" t="str">
        <f t="shared" si="25"/>
        <v>0.00</v>
      </c>
      <c r="AK65" s="151" t="str">
        <f t="shared" si="25"/>
        <v>0.00</v>
      </c>
      <c r="AL65" s="151" t="str">
        <f t="shared" si="25"/>
        <v>0.00</v>
      </c>
      <c r="AM65" s="151" t="str">
        <f t="shared" si="25"/>
        <v>0.00</v>
      </c>
      <c r="AN65" s="151" t="str">
        <f t="shared" si="25"/>
        <v>0.00</v>
      </c>
      <c r="AO65" s="151" t="str">
        <f t="shared" si="25"/>
        <v>0.00</v>
      </c>
      <c r="AP65" s="151" t="str">
        <f t="shared" si="25"/>
        <v>0.00</v>
      </c>
      <c r="AQ65" s="151" t="str">
        <f t="shared" si="25"/>
        <v>0.00</v>
      </c>
      <c r="AR65" s="151" t="str">
        <f t="shared" si="25"/>
        <v>0.00</v>
      </c>
    </row>
    <row r="66" spans="3:44" s="23" customFormat="1" ht="15.75" customHeight="1">
      <c r="C66" s="183" t="s">
        <v>73</v>
      </c>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5"/>
      <c r="AD66" s="130" t="s">
        <v>74</v>
      </c>
      <c r="AE66" s="131" t="s">
        <v>123</v>
      </c>
      <c r="AF66" s="157">
        <v>5.0900000000000001E-2</v>
      </c>
      <c r="AG66" s="186">
        <f t="shared" ref="AG66:AG67" si="26">$AF66</f>
        <v>5.0900000000000001E-2</v>
      </c>
      <c r="AH66" s="187"/>
      <c r="AI66" s="187"/>
      <c r="AJ66" s="187"/>
      <c r="AK66" s="187"/>
      <c r="AL66" s="187"/>
      <c r="AM66" s="187"/>
      <c r="AN66" s="187"/>
      <c r="AO66" s="187"/>
      <c r="AP66" s="187"/>
      <c r="AQ66" s="187"/>
      <c r="AR66" s="188"/>
    </row>
    <row r="67" spans="3:44" s="23" customFormat="1" ht="15.75" customHeight="1" thickBot="1">
      <c r="C67" s="189" t="s">
        <v>75</v>
      </c>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1"/>
      <c r="AD67" s="130" t="s">
        <v>76</v>
      </c>
      <c r="AE67" s="132" t="s">
        <v>124</v>
      </c>
      <c r="AF67" s="158">
        <v>6.6E-4</v>
      </c>
      <c r="AG67" s="186">
        <f t="shared" si="26"/>
        <v>6.6E-4</v>
      </c>
      <c r="AH67" s="187"/>
      <c r="AI67" s="187"/>
      <c r="AJ67" s="187"/>
      <c r="AK67" s="187"/>
      <c r="AL67" s="187"/>
      <c r="AM67" s="187"/>
      <c r="AN67" s="187"/>
      <c r="AO67" s="187"/>
      <c r="AP67" s="187"/>
      <c r="AQ67" s="187"/>
      <c r="AR67" s="188"/>
    </row>
    <row r="68" spans="3:44" s="23" customFormat="1" ht="15.75" customHeight="1">
      <c r="C68" s="192" t="s">
        <v>77</v>
      </c>
      <c r="D68" s="193"/>
      <c r="E68" s="194"/>
      <c r="F68" s="194"/>
      <c r="G68" s="195"/>
      <c r="H68" s="194"/>
      <c r="I68" s="196"/>
      <c r="J68" s="201" t="s">
        <v>60</v>
      </c>
      <c r="K68" s="190"/>
      <c r="L68" s="190"/>
      <c r="M68" s="190"/>
      <c r="N68" s="190"/>
      <c r="O68" s="190"/>
      <c r="P68" s="190"/>
      <c r="Q68" s="190"/>
      <c r="R68" s="190"/>
      <c r="S68" s="190"/>
      <c r="T68" s="190"/>
      <c r="U68" s="190"/>
      <c r="V68" s="190"/>
      <c r="W68" s="190"/>
      <c r="X68" s="190"/>
      <c r="Y68" s="190"/>
      <c r="Z68" s="190"/>
      <c r="AA68" s="190"/>
      <c r="AB68" s="190"/>
      <c r="AC68" s="191"/>
      <c r="AD68" s="133" t="s">
        <v>21</v>
      </c>
      <c r="AE68" s="128" t="s">
        <v>125</v>
      </c>
      <c r="AF68" s="134">
        <f>AF36</f>
        <v>0</v>
      </c>
      <c r="AG68" s="202">
        <f>$AF68</f>
        <v>0</v>
      </c>
      <c r="AH68" s="203"/>
      <c r="AI68" s="203"/>
      <c r="AJ68" s="203"/>
      <c r="AK68" s="203"/>
      <c r="AL68" s="203"/>
      <c r="AM68" s="203"/>
      <c r="AN68" s="203"/>
      <c r="AO68" s="203"/>
      <c r="AP68" s="203"/>
      <c r="AQ68" s="203"/>
      <c r="AR68" s="204"/>
    </row>
    <row r="69" spans="3:44" s="23" customFormat="1" ht="15.75" customHeight="1">
      <c r="C69" s="192"/>
      <c r="D69" s="193"/>
      <c r="E69" s="194"/>
      <c r="F69" s="194"/>
      <c r="G69" s="195"/>
      <c r="H69" s="194"/>
      <c r="I69" s="196"/>
      <c r="J69" s="183" t="s">
        <v>62</v>
      </c>
      <c r="K69" s="184"/>
      <c r="L69" s="184"/>
      <c r="M69" s="184"/>
      <c r="N69" s="184"/>
      <c r="O69" s="184"/>
      <c r="P69" s="184"/>
      <c r="Q69" s="184"/>
      <c r="R69" s="184"/>
      <c r="S69" s="184"/>
      <c r="T69" s="184"/>
      <c r="U69" s="184"/>
      <c r="V69" s="184"/>
      <c r="W69" s="184"/>
      <c r="X69" s="184"/>
      <c r="Y69" s="184"/>
      <c r="Z69" s="184"/>
      <c r="AA69" s="184"/>
      <c r="AB69" s="184"/>
      <c r="AC69" s="185"/>
      <c r="AD69" s="133" t="s">
        <v>21</v>
      </c>
      <c r="AE69" s="128" t="s">
        <v>126</v>
      </c>
      <c r="AF69" s="135">
        <f>AF37</f>
        <v>0</v>
      </c>
      <c r="AG69" s="202">
        <f>$AF69</f>
        <v>0</v>
      </c>
      <c r="AH69" s="203"/>
      <c r="AI69" s="203"/>
      <c r="AJ69" s="203"/>
      <c r="AK69" s="203"/>
      <c r="AL69" s="203"/>
      <c r="AM69" s="203"/>
      <c r="AN69" s="203"/>
      <c r="AO69" s="203"/>
      <c r="AP69" s="203"/>
      <c r="AQ69" s="203"/>
      <c r="AR69" s="204"/>
    </row>
    <row r="70" spans="3:44" s="23" customFormat="1" ht="15.75" customHeight="1">
      <c r="C70" s="197"/>
      <c r="D70" s="198"/>
      <c r="E70" s="199"/>
      <c r="F70" s="199"/>
      <c r="G70" s="199"/>
      <c r="H70" s="199"/>
      <c r="I70" s="200"/>
      <c r="J70" s="183" t="s">
        <v>24</v>
      </c>
      <c r="K70" s="184"/>
      <c r="L70" s="184"/>
      <c r="M70" s="184"/>
      <c r="N70" s="184"/>
      <c r="O70" s="184"/>
      <c r="P70" s="184"/>
      <c r="Q70" s="184"/>
      <c r="R70" s="184"/>
      <c r="S70" s="184"/>
      <c r="T70" s="184"/>
      <c r="U70" s="184"/>
      <c r="V70" s="184"/>
      <c r="W70" s="184"/>
      <c r="X70" s="184"/>
      <c r="Y70" s="184"/>
      <c r="Z70" s="184"/>
      <c r="AA70" s="184"/>
      <c r="AB70" s="184"/>
      <c r="AC70" s="185"/>
      <c r="AD70" s="133" t="s">
        <v>21</v>
      </c>
      <c r="AE70" s="136" t="s">
        <v>127</v>
      </c>
      <c r="AF70" s="135">
        <f>AF38</f>
        <v>0</v>
      </c>
      <c r="AG70" s="202">
        <f>$AF70</f>
        <v>0</v>
      </c>
      <c r="AH70" s="203"/>
      <c r="AI70" s="203"/>
      <c r="AJ70" s="203"/>
      <c r="AK70" s="203"/>
      <c r="AL70" s="203"/>
      <c r="AM70" s="203"/>
      <c r="AN70" s="203"/>
      <c r="AO70" s="203"/>
      <c r="AP70" s="203"/>
      <c r="AQ70" s="203"/>
      <c r="AR70" s="204"/>
    </row>
    <row r="71" spans="3:44" s="23" customFormat="1" ht="15.75" customHeight="1">
      <c r="C71" s="205" t="s">
        <v>132</v>
      </c>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7"/>
      <c r="AD71" s="137" t="s">
        <v>78</v>
      </c>
      <c r="AE71" s="136" t="s">
        <v>128</v>
      </c>
      <c r="AF71" s="138">
        <f>SUM(AG71:AR71)</f>
        <v>0</v>
      </c>
      <c r="AG71" s="152">
        <f t="shared" ref="AG71:AR71" si="27">AG18*$AF$66</f>
        <v>0</v>
      </c>
      <c r="AH71" s="140">
        <f t="shared" si="27"/>
        <v>0</v>
      </c>
      <c r="AI71" s="140">
        <f t="shared" si="27"/>
        <v>0</v>
      </c>
      <c r="AJ71" s="140">
        <f t="shared" si="27"/>
        <v>0</v>
      </c>
      <c r="AK71" s="140">
        <f t="shared" si="27"/>
        <v>0</v>
      </c>
      <c r="AL71" s="140">
        <f t="shared" si="27"/>
        <v>0</v>
      </c>
      <c r="AM71" s="140">
        <f t="shared" si="27"/>
        <v>0</v>
      </c>
      <c r="AN71" s="140">
        <f t="shared" si="27"/>
        <v>0</v>
      </c>
      <c r="AO71" s="140">
        <f t="shared" si="27"/>
        <v>0</v>
      </c>
      <c r="AP71" s="140">
        <f t="shared" si="27"/>
        <v>0</v>
      </c>
      <c r="AQ71" s="140">
        <f t="shared" si="27"/>
        <v>0</v>
      </c>
      <c r="AR71" s="141">
        <f t="shared" si="27"/>
        <v>0</v>
      </c>
    </row>
    <row r="72" spans="3:44" s="23" customFormat="1" ht="15.75" customHeight="1">
      <c r="C72" s="205" t="s">
        <v>133</v>
      </c>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7"/>
      <c r="AD72" s="142" t="s">
        <v>78</v>
      </c>
      <c r="AE72" s="136" t="s">
        <v>129</v>
      </c>
      <c r="AF72" s="138">
        <f>SUM(AG72:AR72)</f>
        <v>0</v>
      </c>
      <c r="AG72" s="143">
        <f t="shared" ref="AG72:AR72" si="28">SUM(AG26:AG30)*$AF$67+(AG22*$AF$36+AG23*$AF$37+AG24*$AF$38)*$AF$66</f>
        <v>0</v>
      </c>
      <c r="AH72" s="144">
        <f t="shared" si="28"/>
        <v>0</v>
      </c>
      <c r="AI72" s="144">
        <f t="shared" si="28"/>
        <v>0</v>
      </c>
      <c r="AJ72" s="144">
        <f t="shared" si="28"/>
        <v>0</v>
      </c>
      <c r="AK72" s="144">
        <f t="shared" si="28"/>
        <v>0</v>
      </c>
      <c r="AL72" s="144">
        <f t="shared" si="28"/>
        <v>0</v>
      </c>
      <c r="AM72" s="144">
        <f t="shared" si="28"/>
        <v>0</v>
      </c>
      <c r="AN72" s="144">
        <f t="shared" si="28"/>
        <v>0</v>
      </c>
      <c r="AO72" s="144">
        <f t="shared" si="28"/>
        <v>0</v>
      </c>
      <c r="AP72" s="144">
        <f t="shared" si="28"/>
        <v>0</v>
      </c>
      <c r="AQ72" s="144">
        <f t="shared" si="28"/>
        <v>0</v>
      </c>
      <c r="AR72" s="145">
        <f t="shared" si="28"/>
        <v>0</v>
      </c>
    </row>
    <row r="73" spans="3:44" s="23" customFormat="1" ht="15.75" customHeight="1">
      <c r="C73" s="183" t="s">
        <v>134</v>
      </c>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5"/>
      <c r="AD73" s="133" t="s">
        <v>78</v>
      </c>
      <c r="AE73" s="128" t="s">
        <v>130</v>
      </c>
      <c r="AF73" s="138">
        <f>SUM(AG73:AR73)</f>
        <v>0</v>
      </c>
      <c r="AG73" s="146">
        <f t="shared" ref="AG73:AR73" si="29">AG72-AG71</f>
        <v>0</v>
      </c>
      <c r="AH73" s="147">
        <f t="shared" si="29"/>
        <v>0</v>
      </c>
      <c r="AI73" s="147">
        <f t="shared" si="29"/>
        <v>0</v>
      </c>
      <c r="AJ73" s="147">
        <f t="shared" si="29"/>
        <v>0</v>
      </c>
      <c r="AK73" s="147">
        <f t="shared" si="29"/>
        <v>0</v>
      </c>
      <c r="AL73" s="147">
        <f t="shared" si="29"/>
        <v>0</v>
      </c>
      <c r="AM73" s="147">
        <f t="shared" si="29"/>
        <v>0</v>
      </c>
      <c r="AN73" s="147">
        <f t="shared" si="29"/>
        <v>0</v>
      </c>
      <c r="AO73" s="147">
        <f t="shared" si="29"/>
        <v>0</v>
      </c>
      <c r="AP73" s="147">
        <f t="shared" si="29"/>
        <v>0</v>
      </c>
      <c r="AQ73" s="147">
        <f t="shared" si="29"/>
        <v>0</v>
      </c>
      <c r="AR73" s="148">
        <f t="shared" si="29"/>
        <v>0</v>
      </c>
    </row>
    <row r="74" spans="3:44" s="149" customFormat="1" ht="16.5" customHeight="1">
      <c r="C74" s="208" t="s">
        <v>79</v>
      </c>
      <c r="D74" s="208"/>
      <c r="E74" s="208"/>
      <c r="F74" s="208"/>
      <c r="G74" s="208"/>
      <c r="H74" s="208"/>
      <c r="I74" s="208"/>
      <c r="J74" s="208"/>
      <c r="K74" s="208"/>
      <c r="L74" s="208"/>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row>
    <row r="75" spans="3:44" s="149" customFormat="1" ht="16.5" customHeight="1">
      <c r="C75" s="210" t="s">
        <v>80</v>
      </c>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row>
  </sheetData>
  <sheetProtection formatCells="0" selectLockedCells="1"/>
  <mergeCells count="161">
    <mergeCell ref="C61:AE61"/>
    <mergeCell ref="C62:AC62"/>
    <mergeCell ref="C54:D54"/>
    <mergeCell ref="E54:L54"/>
    <mergeCell ref="M54:T54"/>
    <mergeCell ref="U54:AD54"/>
    <mergeCell ref="AF54:AG54"/>
    <mergeCell ref="AH54:AI54"/>
    <mergeCell ref="C53:D53"/>
    <mergeCell ref="E53:L53"/>
    <mergeCell ref="M53:T53"/>
    <mergeCell ref="U53:AD53"/>
    <mergeCell ref="AF53:AG53"/>
    <mergeCell ref="AH53:AI53"/>
    <mergeCell ref="C52:D52"/>
    <mergeCell ref="E52:L52"/>
    <mergeCell ref="M52:T52"/>
    <mergeCell ref="U52:AD52"/>
    <mergeCell ref="AF52:AG52"/>
    <mergeCell ref="AH52:AI52"/>
    <mergeCell ref="C51:D51"/>
    <mergeCell ref="E51:L51"/>
    <mergeCell ref="M51:T51"/>
    <mergeCell ref="U51:AD51"/>
    <mergeCell ref="AF51:AG51"/>
    <mergeCell ref="AH51:AI51"/>
    <mergeCell ref="C50:D50"/>
    <mergeCell ref="E50:L50"/>
    <mergeCell ref="M50:T50"/>
    <mergeCell ref="U50:AD50"/>
    <mergeCell ref="AF50:AG50"/>
    <mergeCell ref="AH50:AI50"/>
    <mergeCell ref="C49:D49"/>
    <mergeCell ref="E49:L49"/>
    <mergeCell ref="M49:T49"/>
    <mergeCell ref="U49:AD49"/>
    <mergeCell ref="AF49:AG49"/>
    <mergeCell ref="AH49:AI49"/>
    <mergeCell ref="E48:L48"/>
    <mergeCell ref="M48:T48"/>
    <mergeCell ref="U48:AD48"/>
    <mergeCell ref="AF48:AG48"/>
    <mergeCell ref="AH48:AI48"/>
    <mergeCell ref="AQ46:AQ47"/>
    <mergeCell ref="AR46:AR47"/>
    <mergeCell ref="C47:D47"/>
    <mergeCell ref="E47:L47"/>
    <mergeCell ref="M47:T47"/>
    <mergeCell ref="U47:AD47"/>
    <mergeCell ref="AF47:AG47"/>
    <mergeCell ref="AH47:AI47"/>
    <mergeCell ref="C46:D46"/>
    <mergeCell ref="E46:L46"/>
    <mergeCell ref="M46:T46"/>
    <mergeCell ref="U46:AD46"/>
    <mergeCell ref="AF46:AG46"/>
    <mergeCell ref="AH46:AI46"/>
    <mergeCell ref="AN46:AP47"/>
    <mergeCell ref="AG31:AR31"/>
    <mergeCell ref="AG32:AR32"/>
    <mergeCell ref="AG33:AR33"/>
    <mergeCell ref="AG34:AR34"/>
    <mergeCell ref="C45:D45"/>
    <mergeCell ref="E45:L45"/>
    <mergeCell ref="M45:T45"/>
    <mergeCell ref="U45:AD45"/>
    <mergeCell ref="AF45:AG45"/>
    <mergeCell ref="AH45:AI45"/>
    <mergeCell ref="AN44:AP45"/>
    <mergeCell ref="E38:AC38"/>
    <mergeCell ref="C39:AC39"/>
    <mergeCell ref="C40:AC40"/>
    <mergeCell ref="C41:AC41"/>
    <mergeCell ref="C31:D38"/>
    <mergeCell ref="E31:F35"/>
    <mergeCell ref="G31:I34"/>
    <mergeCell ref="J31:AC31"/>
    <mergeCell ref="J32:AC32"/>
    <mergeCell ref="J33:AC33"/>
    <mergeCell ref="J34:AC34"/>
    <mergeCell ref="G35:AC35"/>
    <mergeCell ref="E36:AC36"/>
    <mergeCell ref="C25:D30"/>
    <mergeCell ref="E25:AC25"/>
    <mergeCell ref="E26:F30"/>
    <mergeCell ref="G26:I29"/>
    <mergeCell ref="J26:AC26"/>
    <mergeCell ref="J27:AC27"/>
    <mergeCell ref="J28:AC28"/>
    <mergeCell ref="J29:AC29"/>
    <mergeCell ref="G30:AC30"/>
    <mergeCell ref="E14:AC14"/>
    <mergeCell ref="C20:D24"/>
    <mergeCell ref="E20:AC20"/>
    <mergeCell ref="E21:AC21"/>
    <mergeCell ref="E22:AC22"/>
    <mergeCell ref="E23:AC23"/>
    <mergeCell ref="E24:AC24"/>
    <mergeCell ref="C15:D17"/>
    <mergeCell ref="E15:AC15"/>
    <mergeCell ref="E16:AC16"/>
    <mergeCell ref="E17:AC17"/>
    <mergeCell ref="C18:AC18"/>
    <mergeCell ref="C19:AC19"/>
    <mergeCell ref="C73:AC73"/>
    <mergeCell ref="C74:AR74"/>
    <mergeCell ref="C75:AR75"/>
    <mergeCell ref="AG35:AR35"/>
    <mergeCell ref="AG36:AR36"/>
    <mergeCell ref="AG37:AR37"/>
    <mergeCell ref="AG38:AR38"/>
    <mergeCell ref="AH44:AI44"/>
    <mergeCell ref="AQ44:AQ45"/>
    <mergeCell ref="AR44:AR45"/>
    <mergeCell ref="AQ48:AQ49"/>
    <mergeCell ref="AR48:AR49"/>
    <mergeCell ref="AQ50:AQ51"/>
    <mergeCell ref="AR50:AR51"/>
    <mergeCell ref="AN48:AP49"/>
    <mergeCell ref="AN50:AP51"/>
    <mergeCell ref="C43:AE43"/>
    <mergeCell ref="C44:D44"/>
    <mergeCell ref="E44:L44"/>
    <mergeCell ref="M44:T44"/>
    <mergeCell ref="U44:AD44"/>
    <mergeCell ref="AF44:AG44"/>
    <mergeCell ref="E37:AC37"/>
    <mergeCell ref="C48:D48"/>
    <mergeCell ref="C68:I70"/>
    <mergeCell ref="J68:AC68"/>
    <mergeCell ref="AG68:AR68"/>
    <mergeCell ref="J69:AC69"/>
    <mergeCell ref="AG69:AR69"/>
    <mergeCell ref="J70:AC70"/>
    <mergeCell ref="AG70:AR70"/>
    <mergeCell ref="C71:AC71"/>
    <mergeCell ref="C72:AC72"/>
    <mergeCell ref="AK3:AM3"/>
    <mergeCell ref="AK4:AM4"/>
    <mergeCell ref="AK5:AM5"/>
    <mergeCell ref="C64:AD64"/>
    <mergeCell ref="C65:AC65"/>
    <mergeCell ref="C66:AC66"/>
    <mergeCell ref="AG66:AR66"/>
    <mergeCell ref="C67:AC67"/>
    <mergeCell ref="AG67:AR67"/>
    <mergeCell ref="AD3:AE5"/>
    <mergeCell ref="AF3:AH5"/>
    <mergeCell ref="AI3:AJ3"/>
    <mergeCell ref="AN3:AN5"/>
    <mergeCell ref="AO3:AR5"/>
    <mergeCell ref="AI4:AJ4"/>
    <mergeCell ref="AI5:AJ5"/>
    <mergeCell ref="C7:AD7"/>
    <mergeCell ref="C8:D14"/>
    <mergeCell ref="E8:AC8"/>
    <mergeCell ref="E9:AC9"/>
    <mergeCell ref="E10:AC10"/>
    <mergeCell ref="E11:AC11"/>
    <mergeCell ref="E12:AC12"/>
    <mergeCell ref="E13:AC13"/>
  </mergeCells>
  <phoneticPr fontId="3"/>
  <dataValidations disablePrompts="1" count="1">
    <dataValidation type="list" allowBlank="1" showInputMessage="1" showErrorMessage="1" sqref="AB983085 EOZ983085 EYV983085 FIR983085 FSN983085 GCJ983085 GMF983085 GWB983085 HFX983085 HPT983085 HZP983085 IJL983085 ITH983085 JDD983085 JMZ983085 JWV983085 KGR983085 KQN983085 LAJ983085 LKF983085 LUB983085 MDX983085 MNT983085 MXP983085 NHL983085 NRH983085 OBD983085 OKZ983085 OUV983085 PER983085 PON983085 PYJ983085 QIF983085 QSB983085 RBX983085 RLT983085 RVP983085 SFL983085 SPH983085 SZD983085 TIZ983085 TSV983085 UCR983085 UMN983085 UWJ983085 VGF983085 VQB983085 VZX983085 WJT983085 WTP983085 AB917549 AB65581 AB131117 AB196653 AB262189 AB327725 AB393261 AB458797 AB524333 AB589869 AB655405 AB720941 AB786477 AB852013 HD65581 QZ65581 AAV65581 AKR65581 AUN65581 BEJ65581 BOF65581 BYB65581 CHX65581 CRT65581 DBP65581 DLL65581 DVH65581 EFD65581 EOZ65581 EYV65581 FIR65581 FSN65581 GCJ65581 GMF65581 GWB65581 HFX65581 HPT65581 HZP65581 IJL65581 ITH65581 JDD65581 JMZ65581 JWV65581 KGR65581 KQN65581 LAJ65581 LKF65581 LUB65581 MDX65581 MNT65581 MXP65581 NHL65581 NRH65581 OBD65581 OKZ65581 OUV65581 PER65581 PON65581 PYJ65581 QIF65581 QSB65581 RBX65581 RLT65581 RVP65581 SFL65581 SPH65581 SZD65581 TIZ65581 TSV65581 UCR65581 UMN65581 UWJ65581 VGF65581 VQB65581 VZX65581 WJT65581 WTP65581 HD131117 QZ131117 AAV131117 AKR131117 AUN131117 BEJ131117 BOF131117 BYB131117 CHX131117 CRT131117 DBP131117 DLL131117 DVH131117 EFD131117 EOZ131117 EYV131117 FIR131117 FSN131117 GCJ131117 GMF131117 GWB131117 HFX131117 HPT131117 HZP131117 IJL131117 ITH131117 JDD131117 JMZ131117 JWV131117 KGR131117 KQN131117 LAJ131117 LKF131117 LUB131117 MDX131117 MNT131117 MXP131117 NHL131117 NRH131117 OBD131117 OKZ131117 OUV131117 PER131117 PON131117 PYJ131117 QIF131117 QSB131117 RBX131117 RLT131117 RVP131117 SFL131117 SPH131117 SZD131117 TIZ131117 TSV131117 UCR131117 UMN131117 UWJ131117 VGF131117 VQB131117 VZX131117 WJT131117 WTP131117 HD196653 QZ196653 AAV196653 AKR196653 AUN196653 BEJ196653 BOF196653 BYB196653 CHX196653 CRT196653 DBP196653 DLL196653 DVH196653 EFD196653 EOZ196653 EYV196653 FIR196653 FSN196653 GCJ196653 GMF196653 GWB196653 HFX196653 HPT196653 HZP196653 IJL196653 ITH196653 JDD196653 JMZ196653 JWV196653 KGR196653 KQN196653 LAJ196653 LKF196653 LUB196653 MDX196653 MNT196653 MXP196653 NHL196653 NRH196653 OBD196653 OKZ196653 OUV196653 PER196653 PON196653 PYJ196653 QIF196653 QSB196653 RBX196653 RLT196653 RVP196653 SFL196653 SPH196653 SZD196653 TIZ196653 TSV196653 UCR196653 UMN196653 UWJ196653 VGF196653 VQB196653 VZX196653 WJT196653 WTP196653 HD262189 QZ262189 AAV262189 AKR262189 AUN262189 BEJ262189 BOF262189 BYB262189 CHX262189 CRT262189 DBP262189 DLL262189 DVH262189 EFD262189 EOZ262189 EYV262189 FIR262189 FSN262189 GCJ262189 GMF262189 GWB262189 HFX262189 HPT262189 HZP262189 IJL262189 ITH262189 JDD262189 JMZ262189 JWV262189 KGR262189 KQN262189 LAJ262189 LKF262189 LUB262189 MDX262189 MNT262189 MXP262189 NHL262189 NRH262189 OBD262189 OKZ262189 OUV262189 PER262189 PON262189 PYJ262189 QIF262189 QSB262189 RBX262189 RLT262189 RVP262189 SFL262189 SPH262189 SZD262189 TIZ262189 TSV262189 UCR262189 UMN262189 UWJ262189 VGF262189 VQB262189 VZX262189 WJT262189 WTP262189 HD327725 QZ327725 AAV327725 AKR327725 AUN327725 BEJ327725 BOF327725 BYB327725 CHX327725 CRT327725 DBP327725 DLL327725 DVH327725 EFD327725 EOZ327725 EYV327725 FIR327725 FSN327725 GCJ327725 GMF327725 GWB327725 HFX327725 HPT327725 HZP327725 IJL327725 ITH327725 JDD327725 JMZ327725 JWV327725 KGR327725 KQN327725 LAJ327725 LKF327725 LUB327725 MDX327725 MNT327725 MXP327725 NHL327725 NRH327725 OBD327725 OKZ327725 OUV327725 PER327725 PON327725 PYJ327725 QIF327725 QSB327725 RBX327725 RLT327725 RVP327725 SFL327725 SPH327725 SZD327725 TIZ327725 TSV327725 UCR327725 UMN327725 UWJ327725 VGF327725 VQB327725 VZX327725 WJT327725 WTP327725 HD393261 QZ393261 AAV393261 AKR393261 AUN393261 BEJ393261 BOF393261 BYB393261 CHX393261 CRT393261 DBP393261 DLL393261 DVH393261 EFD393261 EOZ393261 EYV393261 FIR393261 FSN393261 GCJ393261 GMF393261 GWB393261 HFX393261 HPT393261 HZP393261 IJL393261 ITH393261 JDD393261 JMZ393261 JWV393261 KGR393261 KQN393261 LAJ393261 LKF393261 LUB393261 MDX393261 MNT393261 MXP393261 NHL393261 NRH393261 OBD393261 OKZ393261 OUV393261 PER393261 PON393261 PYJ393261 QIF393261 QSB393261 RBX393261 RLT393261 RVP393261 SFL393261 SPH393261 SZD393261 TIZ393261 TSV393261 UCR393261 UMN393261 UWJ393261 VGF393261 VQB393261 VZX393261 WJT393261 WTP393261 HD458797 QZ458797 AAV458797 AKR458797 AUN458797 BEJ458797 BOF458797 BYB458797 CHX458797 CRT458797 DBP458797 DLL458797 DVH458797 EFD458797 EOZ458797 EYV458797 FIR458797 FSN458797 GCJ458797 GMF458797 GWB458797 HFX458797 HPT458797 HZP458797 IJL458797 ITH458797 JDD458797 JMZ458797 JWV458797 KGR458797 KQN458797 LAJ458797 LKF458797 LUB458797 MDX458797 MNT458797 MXP458797 NHL458797 NRH458797 OBD458797 OKZ458797 OUV458797 PER458797 PON458797 PYJ458797 QIF458797 QSB458797 RBX458797 RLT458797 RVP458797 SFL458797 SPH458797 SZD458797 TIZ458797 TSV458797 UCR458797 UMN458797 UWJ458797 VGF458797 VQB458797 VZX458797 WJT458797 WTP458797 HD524333 QZ524333 AAV524333 AKR524333 AUN524333 BEJ524333 BOF524333 BYB524333 CHX524333 CRT524333 DBP524333 DLL524333 DVH524333 EFD524333 EOZ524333 EYV524333 FIR524333 FSN524333 GCJ524333 GMF524333 GWB524333 HFX524333 HPT524333 HZP524333 IJL524333 ITH524333 JDD524333 JMZ524333 JWV524333 KGR524333 KQN524333 LAJ524333 LKF524333 LUB524333 MDX524333 MNT524333 MXP524333 NHL524333 NRH524333 OBD524333 OKZ524333 OUV524333 PER524333 PON524333 PYJ524333 QIF524333 QSB524333 RBX524333 RLT524333 RVP524333 SFL524333 SPH524333 SZD524333 TIZ524333 TSV524333 UCR524333 UMN524333 UWJ524333 VGF524333 VQB524333 VZX524333 WJT524333 WTP524333 HD589869 QZ589869 AAV589869 AKR589869 AUN589869 BEJ589869 BOF589869 BYB589869 CHX589869 CRT589869 DBP589869 DLL589869 DVH589869 EFD589869 EOZ589869 EYV589869 FIR589869 FSN589869 GCJ589869 GMF589869 GWB589869 HFX589869 HPT589869 HZP589869 IJL589869 ITH589869 JDD589869 JMZ589869 JWV589869 KGR589869 KQN589869 LAJ589869 LKF589869 LUB589869 MDX589869 MNT589869 MXP589869 NHL589869 NRH589869 OBD589869 OKZ589869 OUV589869 PER589869 PON589869 PYJ589869 QIF589869 QSB589869 RBX589869 RLT589869 RVP589869 SFL589869 SPH589869 SZD589869 TIZ589869 TSV589869 UCR589869 UMN589869 UWJ589869 VGF589869 VQB589869 VZX589869 WJT589869 WTP589869 HD655405 QZ655405 AAV655405 AKR655405 AUN655405 BEJ655405 BOF655405 BYB655405 CHX655405 CRT655405 DBP655405 DLL655405 DVH655405 EFD655405 EOZ655405 EYV655405 FIR655405 FSN655405 GCJ655405 GMF655405 GWB655405 HFX655405 HPT655405 HZP655405 IJL655405 ITH655405 JDD655405 JMZ655405 JWV655405 KGR655405 KQN655405 LAJ655405 LKF655405 LUB655405 MDX655405 MNT655405 MXP655405 NHL655405 NRH655405 OBD655405 OKZ655405 OUV655405 PER655405 PON655405 PYJ655405 QIF655405 QSB655405 RBX655405 RLT655405 RVP655405 SFL655405 SPH655405 SZD655405 TIZ655405 TSV655405 UCR655405 UMN655405 UWJ655405 VGF655405 VQB655405 VZX655405 WJT655405 WTP655405 HD720941 QZ720941 AAV720941 AKR720941 AUN720941 BEJ720941 BOF720941 BYB720941 CHX720941 CRT720941 DBP720941 DLL720941 DVH720941 EFD720941 EOZ720941 EYV720941 FIR720941 FSN720941 GCJ720941 GMF720941 GWB720941 HFX720941 HPT720941 HZP720941 IJL720941 ITH720941 JDD720941 JMZ720941 JWV720941 KGR720941 KQN720941 LAJ720941 LKF720941 LUB720941 MDX720941 MNT720941 MXP720941 NHL720941 NRH720941 OBD720941 OKZ720941 OUV720941 PER720941 PON720941 PYJ720941 QIF720941 QSB720941 RBX720941 RLT720941 RVP720941 SFL720941 SPH720941 SZD720941 TIZ720941 TSV720941 UCR720941 UMN720941 UWJ720941 VGF720941 VQB720941 VZX720941 WJT720941 WTP720941 HD786477 QZ786477 AAV786477 AKR786477 AUN786477 BEJ786477 BOF786477 BYB786477 CHX786477 CRT786477 DBP786477 DLL786477 DVH786477 EFD786477 EOZ786477 EYV786477 FIR786477 FSN786477 GCJ786477 GMF786477 GWB786477 HFX786477 HPT786477 HZP786477 IJL786477 ITH786477 JDD786477 JMZ786477 JWV786477 KGR786477 KQN786477 LAJ786477 LKF786477 LUB786477 MDX786477 MNT786477 MXP786477 NHL786477 NRH786477 OBD786477 OKZ786477 OUV786477 PER786477 PON786477 PYJ786477 QIF786477 QSB786477 RBX786477 RLT786477 RVP786477 SFL786477 SPH786477 SZD786477 TIZ786477 TSV786477 UCR786477 UMN786477 UWJ786477 VGF786477 VQB786477 VZX786477 WJT786477 WTP786477 HD852013 QZ852013 AAV852013 AKR852013 AUN852013 BEJ852013 BOF852013 BYB852013 CHX852013 CRT852013 DBP852013 DLL852013 DVH852013 EFD852013 EOZ852013 EYV852013 FIR852013 FSN852013 GCJ852013 GMF852013 GWB852013 HFX852013 HPT852013 HZP852013 IJL852013 ITH852013 JDD852013 JMZ852013 JWV852013 KGR852013 KQN852013 LAJ852013 LKF852013 LUB852013 MDX852013 MNT852013 MXP852013 NHL852013 NRH852013 OBD852013 OKZ852013 OUV852013 PER852013 PON852013 PYJ852013 QIF852013 QSB852013 RBX852013 RLT852013 RVP852013 SFL852013 SPH852013 SZD852013 TIZ852013 TSV852013 UCR852013 UMN852013 UWJ852013 VGF852013 VQB852013 VZX852013 WJT852013 WTP852013 HD917549 QZ917549 AAV917549 AKR917549 AUN917549 BEJ917549 BOF917549 BYB917549 CHX917549 CRT917549 DBP917549 DLL917549 DVH917549 EFD917549 EOZ917549 EYV917549 FIR917549 FSN917549 GCJ917549 GMF917549 GWB917549 HFX917549 HPT917549 HZP917549 IJL917549 ITH917549 JDD917549 JMZ917549 JWV917549 KGR917549 KQN917549 LAJ917549 LKF917549 LUB917549 MDX917549 MNT917549 MXP917549 NHL917549 NRH917549 OBD917549 OKZ917549 OUV917549 PER917549 PON917549 PYJ917549 QIF917549 QSB917549 RBX917549 RLT917549 RVP917549 SFL917549 SPH917549 SZD917549 TIZ917549 TSV917549 UCR917549 UMN917549 UWJ917549 VGF917549 VQB917549 VZX917549 WJT917549 WTP917549 HD983085 QZ983085 AAV983085 AKR983085 AUN983085 BEJ983085 BOF983085 BYB983085 CHX983085 CRT983085 DBP983085 DLL983085 DVH983085 EFD983085 HD44 QZ44 AAV44 AKR44 AUN44 BEJ44 BOF44 BYB44 CHX44 CRT44 DBP44 DLL44 DVH44 EFD44 EOZ44 EYV44 FIR44 FSN44 GCJ44 GMF44 GWB44 HFX44 HPT44 HZP44 IJL44 ITH44 JDD44 JMZ44 JWV44 KGR44 KQN44 LAJ44 LKF44 LUB44 MDX44 MNT44 MXP44 NHL44 NRH44 OBD44 OKZ44 OUV44 PER44 PON44 PYJ44 QIF44 QSB44 RBX44 RLT44 RVP44 SFL44 SPH44 SZD44 TIZ44 TSV44 UCR44 UMN44 UWJ44 VGF44 VQB44 VZX44 WJT44 WTP44">
      <formula1>"電力,蒸気,温水,冷水"</formula1>
    </dataValidation>
  </dataValidations>
  <pageMargins left="0.51181102362204722" right="0.11811023622047245" top="0.55118110236220474" bottom="0.15748031496062992" header="0.31496062992125984" footer="0.31496062992125984"/>
  <pageSetup paperSize="8" scale="90" fitToHeight="0" orientation="landscape" cellComments="asDisplayed" horizontalDpi="300" verticalDpi="300" r:id="rId1"/>
  <rowBreaks count="1" manualBreakCount="1">
    <brk id="56"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US160302</dc:creator>
  <cp:lastModifiedBy>fca</cp:lastModifiedBy>
  <cp:lastPrinted>2021-07-01T04:57:11Z</cp:lastPrinted>
  <dcterms:created xsi:type="dcterms:W3CDTF">2017-05-10T00:12:11Z</dcterms:created>
  <dcterms:modified xsi:type="dcterms:W3CDTF">2021-07-06T05:13:30Z</dcterms:modified>
</cp:coreProperties>
</file>